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6461" yWindow="480" windowWidth="15420" windowHeight="7620" tabRatio="810" activeTab="2"/>
  </bookViews>
  <sheets>
    <sheet name="Республиканские ЛПУ" sheetId="1" r:id="rId1"/>
    <sheet name="Городские ЛПУ" sheetId="2" r:id="rId2"/>
    <sheet name="Районные ЛПУ" sheetId="3" r:id="rId3"/>
  </sheets>
  <definedNames/>
  <calcPr fullCalcOnLoad="1"/>
</workbook>
</file>

<file path=xl/comments1.xml><?xml version="1.0" encoding="utf-8"?>
<comments xmlns="http://schemas.openxmlformats.org/spreadsheetml/2006/main">
  <authors>
    <author>HoroshihVG</author>
  </authors>
  <commentList>
    <comment ref="A186" authorId="0">
      <text>
        <r>
          <rPr>
            <b/>
            <sz val="9"/>
            <rFont val="Tahoma"/>
            <family val="2"/>
          </rPr>
          <t>HoroshihVG: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HoroshihVG</author>
  </authors>
  <commentList>
    <comment ref="B250" authorId="0">
      <text>
        <r>
          <rPr>
            <b/>
            <sz val="9"/>
            <rFont val="Tahoma"/>
            <family val="0"/>
          </rPr>
          <t>HoroshihVG: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<sst xmlns="http://schemas.openxmlformats.org/spreadsheetml/2006/main" count="1286" uniqueCount="699">
  <si>
    <t>Вакантная должность</t>
  </si>
  <si>
    <t>кол-во</t>
  </si>
  <si>
    <t>ИТОГО</t>
  </si>
  <si>
    <t xml:space="preserve"> жильё</t>
  </si>
  <si>
    <t>Средний медицинский персонал</t>
  </si>
  <si>
    <t>Врачи</t>
  </si>
  <si>
    <t>Итого</t>
  </si>
  <si>
    <t>зарплата,   тыс. руб.</t>
  </si>
  <si>
    <t>670047, г. Улан-Удэ, ул. Павлова, 12. тел. 43-60-82,  43-72-36</t>
  </si>
  <si>
    <t>Наименование учреждения</t>
  </si>
  <si>
    <t>не предоставляется (предоставляется)</t>
  </si>
  <si>
    <t>контакты (адрес и контактые номера тел.)</t>
  </si>
  <si>
    <t xml:space="preserve"> </t>
  </si>
  <si>
    <t>медицинская сестра</t>
  </si>
  <si>
    <t xml:space="preserve">не предоставляется </t>
  </si>
  <si>
    <t>от 20 тыс. руб.</t>
  </si>
  <si>
    <t>670042, г. Улан-Удэ, пр-т Строителей, 1. тел. 55-62-81</t>
  </si>
  <si>
    <t>медицинская сестра-анестезист</t>
  </si>
  <si>
    <t>медицинская сестра по массажу</t>
  </si>
  <si>
    <t>медицинская сестра по физиотерапии</t>
  </si>
  <si>
    <t>медицинская сестра операционная</t>
  </si>
  <si>
    <t>ГАУЗ "РК БСМП им. В.В. Ангапова"</t>
  </si>
  <si>
    <t>врач-анестезиолог-реаниматолог</t>
  </si>
  <si>
    <t>от 25 тыс. руб</t>
  </si>
  <si>
    <t>врач-нефролог</t>
  </si>
  <si>
    <t>врач-терапевт</t>
  </si>
  <si>
    <t>врач-кардиолог</t>
  </si>
  <si>
    <t>врач-невролог</t>
  </si>
  <si>
    <t>врач-хирург</t>
  </si>
  <si>
    <t>врач-травматолог-ортопед</t>
  </si>
  <si>
    <t>врач-клинический фармаколог</t>
  </si>
  <si>
    <t>ГБУЗ "Бурятский республиканский клинческий онкологический диспасер"</t>
  </si>
  <si>
    <t>670047, г. Улан-Удэ, ул.Пирогова, 32. тел. 43-90-15,  43-72-40</t>
  </si>
  <si>
    <t>медцинская сестра</t>
  </si>
  <si>
    <t>не предоставляется</t>
  </si>
  <si>
    <t>ГАУЗ "Республиканский кожно-венерологический диспансер"</t>
  </si>
  <si>
    <t>Медицинская сестра</t>
  </si>
  <si>
    <t>670000, г. Улан-Удэ, ул. Коммунистическая, 5. тел. 21-39-82</t>
  </si>
  <si>
    <t xml:space="preserve">врач-фтизиатр </t>
  </si>
  <si>
    <t>врач-офтальмолог</t>
  </si>
  <si>
    <t>врач-эндоскопист</t>
  </si>
  <si>
    <t>врач-уролог</t>
  </si>
  <si>
    <t>врач-бактериолог</t>
  </si>
  <si>
    <t>ГБУЗ "Республиканский клинический противотуберкулезный диспансер" им. Г.Д. Дугаровой</t>
  </si>
  <si>
    <t>670004, г. Улан-Удэ, ул. Батожабая,10. тел. 26-70-04</t>
  </si>
  <si>
    <t>медицинская сестра участковая</t>
  </si>
  <si>
    <t>670047, г. Улан-Удэ, ул. Павлова, 12. тел. 43-67-42,  43-72-36</t>
  </si>
  <si>
    <t>ГАУЗ "Республиканский наркологический диспансер" МЗ РБ</t>
  </si>
  <si>
    <t>Врач психиатр-нарколог</t>
  </si>
  <si>
    <t>670033, г. Улан-Удэ, ул. Краснофлотская, 44. тел. 42-41-11</t>
  </si>
  <si>
    <t>Медицинская сестра палатная</t>
  </si>
  <si>
    <t>ГАУЗ "РКЛРЦ "Центр восточной медицины"</t>
  </si>
  <si>
    <t>670045, г. Улан-Удэ, п.Верхняя Березовка, 11А тел. 27-70-40</t>
  </si>
  <si>
    <t>инструктор по лечебной физкультуре</t>
  </si>
  <si>
    <t>ГАУЗ "Детская республиканская клиническая больница" МЗ РБ</t>
  </si>
  <si>
    <t>670042, г. Улан-Удэ, пр. Строителей, 2А. тел. 45-47-25,               45-18-98</t>
  </si>
  <si>
    <t>врач-детский онколог (стационар)</t>
  </si>
  <si>
    <t>врач-гастроэнтеролог (приём)</t>
  </si>
  <si>
    <t xml:space="preserve">медицинская сестра по физиотерапии
</t>
  </si>
  <si>
    <t>медицинская сестра стерилизационной</t>
  </si>
  <si>
    <t>врач-психиатр</t>
  </si>
  <si>
    <t>25 тыс.руб.</t>
  </si>
  <si>
    <t>670004, г. Улан-Удэ, ул. Рабочая, 1А. тел. 37-20-66, 37-18-11</t>
  </si>
  <si>
    <t>врач-судебно-психиатрический эксперт</t>
  </si>
  <si>
    <t>ГБУЗ РПНД</t>
  </si>
  <si>
    <t>медицинская сестра палатная</t>
  </si>
  <si>
    <t>18 тыс.руб.</t>
  </si>
  <si>
    <t>ГБУЗ "СП Дом ребенка "Аистенок"</t>
  </si>
  <si>
    <t>670033, г. Улан-Удэ, ул. Краснофлотская,46а. тел. 42-21-05</t>
  </si>
  <si>
    <t>ГБУЗ "Республиканский врачебно-физкультурный диспансер МЗ РБ"</t>
  </si>
  <si>
    <t>Врач по спортивной медицине</t>
  </si>
  <si>
    <t>670001, г. Улан-Удэ, ул. Кирова, 1. тел. 210135</t>
  </si>
  <si>
    <t xml:space="preserve">Врач-кардиолог </t>
  </si>
  <si>
    <t>ГБУЗ "Республиканское бюро судебно-медицинской экспертизы"</t>
  </si>
  <si>
    <t>врач судебно-медицинский эксперт</t>
  </si>
  <si>
    <t>670047, г. Улан-Удэ, ул. Пирогова 3,  тел. 43-56-85</t>
  </si>
  <si>
    <t>лаборант</t>
  </si>
  <si>
    <t xml:space="preserve">670047, г. Улан-Удэ, ул. Пирогова, 3. тел. 43-56-85  </t>
  </si>
  <si>
    <t>ГБУЗ "Республиканский центр профилактики и борьбы со СПИД"</t>
  </si>
  <si>
    <t>Врач-инфекционист</t>
  </si>
  <si>
    <t>670010, г.Улан-Удэ, ул. Цивилёва, 41. тел. 44-07-66,  46-10-88</t>
  </si>
  <si>
    <t>Врач клинической лабораторной диагностики</t>
  </si>
  <si>
    <t xml:space="preserve">Врач-методист </t>
  </si>
  <si>
    <t>ГБУЗ "Бурятская республиканская станция переливания крови МЗ РБ"</t>
  </si>
  <si>
    <t>Врач-трансфузиолог</t>
  </si>
  <si>
    <t>Медицинский лабораторный техник</t>
  </si>
  <si>
    <t>ГБУЗ "ТЦМК"</t>
  </si>
  <si>
    <t>фельдшер</t>
  </si>
  <si>
    <t>ГБУЗ "РЦМП МЗ РБ им. В.Р. Бояновой"</t>
  </si>
  <si>
    <t>670034, г. Улан-Удэ, ул. Цивилева, 2, тел. 440661</t>
  </si>
  <si>
    <t>670034, г. Улан-Удэ, ул. Цивилева, 2. тел. 440661</t>
  </si>
  <si>
    <t>инстуктор лфк</t>
  </si>
  <si>
    <t>медицинский статистик</t>
  </si>
  <si>
    <t>гигиенист стоматологический</t>
  </si>
  <si>
    <t>ГБУЗ "Республиканский медицинский информационно-аналитический центр" МЗ РБ</t>
  </si>
  <si>
    <t>врач-методист</t>
  </si>
  <si>
    <t>670031, г. Улан-Удэ, ул. Цыбикова, 6. тел. 57-07-20</t>
  </si>
  <si>
    <t>670047, г. Улан-Удэ, ул. Пирогова, 15а. тел. 41-66-67,  43-70-24</t>
  </si>
  <si>
    <t>ГБУЗ "Республиканская клининческая инфекционная больница"</t>
  </si>
  <si>
    <t>врач-инфекционист</t>
  </si>
  <si>
    <t xml:space="preserve"> от 35000</t>
  </si>
  <si>
    <t>670013, г. Улан-Удэ, ул. Пирогова, д9а, т. 41-66-93</t>
  </si>
  <si>
    <t>врач-педиатр</t>
  </si>
  <si>
    <t>от 23000</t>
  </si>
  <si>
    <t>ГАУЗ Республиканская клиническая больница им.Н.А.Семашко</t>
  </si>
  <si>
    <t>врач-оториноларинголог</t>
  </si>
  <si>
    <t>врач функциональной диагностики</t>
  </si>
  <si>
    <t>фельдшер-лаборант</t>
  </si>
  <si>
    <t>медицинская сестра функциональной диагностики</t>
  </si>
  <si>
    <t>ГБУЗ Городская больница №4</t>
  </si>
  <si>
    <t>Соплатеж аренды жилья.</t>
  </si>
  <si>
    <t>врач-терапевт участковый</t>
  </si>
  <si>
    <t>ГБУЗ "Городская больница № 5"</t>
  </si>
  <si>
    <t>Врач общей практики</t>
  </si>
  <si>
    <t>от 35 000 т.р.</t>
  </si>
  <si>
    <t>670013, г. Улан-Удэ, ул. Гармаева, 9. тел. 42-62-45</t>
  </si>
  <si>
    <t>Врач акушер-гинеколог</t>
  </si>
  <si>
    <t>Врач - невролог</t>
  </si>
  <si>
    <t>от 39 000 т.р.</t>
  </si>
  <si>
    <t>Врач- офтальмолог</t>
  </si>
  <si>
    <t>Врач педиатр участковый</t>
  </si>
  <si>
    <t>ГАУЗ "Городской перинатальный центр г.Улан-Удэ"</t>
  </si>
  <si>
    <t>врач-акушер-гинеколог</t>
  </si>
  <si>
    <t xml:space="preserve">ГБУЗ "Городская поликлиника №1" </t>
  </si>
  <si>
    <t>Врач-педиатр участковый</t>
  </si>
  <si>
    <t>Врач-невролог</t>
  </si>
  <si>
    <t xml:space="preserve">Врач терапевт участковый </t>
  </si>
  <si>
    <t>ГАУЗ Городская поликлиника 2</t>
  </si>
  <si>
    <t>субаренда жилья</t>
  </si>
  <si>
    <t>670031, г. Улан-Удэ, ул. Бульвар Карла Маркса,12, 8(3012)235043                      8(3012)235098</t>
  </si>
  <si>
    <t xml:space="preserve">Врач кардиолог </t>
  </si>
  <si>
    <t>Врач общей семейной практики</t>
  </si>
  <si>
    <t>Врач-онколог</t>
  </si>
  <si>
    <t>Врач-рентгенолог</t>
  </si>
  <si>
    <t>Врач терапевт участковый</t>
  </si>
  <si>
    <t>ГБУЗ "Городская поликлиника № 3"</t>
  </si>
  <si>
    <t>Врач-терапевт участковый</t>
  </si>
  <si>
    <t>670047, г. Улан-Удэ, ул. Тобольская, 155. тел. 37-16-78,  41-93-89</t>
  </si>
  <si>
    <t xml:space="preserve">Врач-педиатр участковый </t>
  </si>
  <si>
    <t xml:space="preserve">Врач-педиатр </t>
  </si>
  <si>
    <t>Врач-оториноларинголог</t>
  </si>
  <si>
    <t xml:space="preserve">Врач-статистик </t>
  </si>
  <si>
    <t>ГАУЗ "Городская поликлиника №6"</t>
  </si>
  <si>
    <t>врач терапевт участковый</t>
  </si>
  <si>
    <t>670034, г. Улан-Удэ, ул. Московская, 1. тел. 552079, 440885</t>
  </si>
  <si>
    <t>врач педиатр участковый</t>
  </si>
  <si>
    <t xml:space="preserve">врач акушер-гинеколог </t>
  </si>
  <si>
    <t xml:space="preserve">врач-функциональной диагностики </t>
  </si>
  <si>
    <t xml:space="preserve">врач-онколог </t>
  </si>
  <si>
    <t>Врач-эпидемиолог</t>
  </si>
  <si>
    <t>Врач приемного отделения</t>
  </si>
  <si>
    <t>Врач-анестезиолог-реаниматолог</t>
  </si>
  <si>
    <t>ГАУЗ "Стоматологическая поликлиника № 2"</t>
  </si>
  <si>
    <t>-</t>
  </si>
  <si>
    <t xml:space="preserve">не предоставляется (предоставляется) </t>
  </si>
  <si>
    <t>670042, г. Улан-Удэ, пр-кт Строителей, д. 62 "В", тел. 8 (3012) 37-16-86</t>
  </si>
  <si>
    <t>ГАУЗ "Детская стоматологическая поликлиника"</t>
  </si>
  <si>
    <t>врач-стоматолог детский</t>
  </si>
  <si>
    <t>670047, г. Улан-Удэ, ул.Тобольская 97 кв.9. тел. 37-95-20 доб. 303</t>
  </si>
  <si>
    <t>Государственное бюджетное учреждение здравоохраненения "Станция скорой медицинской помощи"</t>
  </si>
  <si>
    <t>врач анастезиолого-реаниматолог</t>
  </si>
  <si>
    <t>56 т.р. (работа свыше одной ставки)</t>
  </si>
  <si>
    <t>670031, г. Улан-Удэ, б. Карла Маркса, 12. тел. 23-51-20,  23-59-25</t>
  </si>
  <si>
    <t>врач педиатр</t>
  </si>
  <si>
    <t>врач скорой медицинской помощи</t>
  </si>
  <si>
    <t>медицинская сестра палатная (постовая)</t>
  </si>
  <si>
    <t>медицинская сестра анестезист</t>
  </si>
  <si>
    <t>медицинский лабораторный техник, лаборант</t>
  </si>
  <si>
    <t>Медицинская сестра врача общей практики</t>
  </si>
  <si>
    <t>от 24 000 т.р.</t>
  </si>
  <si>
    <t>Медицинская сестра школы</t>
  </si>
  <si>
    <t>от 20 000 т.р.</t>
  </si>
  <si>
    <t>Фельдшер</t>
  </si>
  <si>
    <t>от 28 000 т.р.</t>
  </si>
  <si>
    <t>Медицинская сестра процедурной</t>
  </si>
  <si>
    <t>Медицинская сестра стоматолога</t>
  </si>
  <si>
    <t>операционная медсестра</t>
  </si>
  <si>
    <t>акушерка</t>
  </si>
  <si>
    <t>Акушерка</t>
  </si>
  <si>
    <t xml:space="preserve">Медицинская сестра участковая </t>
  </si>
  <si>
    <t xml:space="preserve">Медицинская сестра  </t>
  </si>
  <si>
    <t>ГАУЗ "Городская поликлиника №2"</t>
  </si>
  <si>
    <t>Медицинская сестра анестезист</t>
  </si>
  <si>
    <t>Медицинская сестра общей семейной практики</t>
  </si>
  <si>
    <t>Медицинская сестра операционной</t>
  </si>
  <si>
    <t>Медицинская сестра врача терапевта участкового</t>
  </si>
  <si>
    <t>Медицинская сестра врача педиатра участкового</t>
  </si>
  <si>
    <t xml:space="preserve">Медицинская сестра </t>
  </si>
  <si>
    <t>Медицинская сестра в образовательных учреждениях</t>
  </si>
  <si>
    <t xml:space="preserve">Фельдшер </t>
  </si>
  <si>
    <t>медсестра педиатрическая участковая</t>
  </si>
  <si>
    <t>медсестра терапевтическая  участковая</t>
  </si>
  <si>
    <t xml:space="preserve">фельдшера дошкольно-школьного отделения детской консультации </t>
  </si>
  <si>
    <t>акушер</t>
  </si>
  <si>
    <t xml:space="preserve">медсестра процедурная </t>
  </si>
  <si>
    <t xml:space="preserve">медициская сестра узкого специалиста </t>
  </si>
  <si>
    <t>медицинская сестра по приему и передаче вызовов</t>
  </si>
  <si>
    <t>37 т.р. (работа свыше одной ставки)</t>
  </si>
  <si>
    <t>фельдшер скорой медицинской помощи</t>
  </si>
  <si>
    <t>по найму</t>
  </si>
  <si>
    <t>671610, Баргузинский район, с. Баргузин, ул. Партизанская, 87. тел. 8301(31)41216,  8301(31)41084</t>
  </si>
  <si>
    <t>671610,  Баргузинский  район, с. Баргузин, ул. Партизанская,   87. тел. 8301(31)41216,  8301(31)41084</t>
  </si>
  <si>
    <t xml:space="preserve"> предоставляется </t>
  </si>
  <si>
    <t>671510 Республика Бурятия Баунтовский эвенкийский район с. Багдарин, ул.Ленина 127, тел: 8(30153)41117, 8(30153)41314, 8(30153)42088</t>
  </si>
  <si>
    <t>Врач-методист</t>
  </si>
  <si>
    <t>Врач по лечебной физкультуре</t>
  </si>
  <si>
    <t>Медицинский психолог</t>
  </si>
  <si>
    <t>Врач-травмотолог-ортопед</t>
  </si>
  <si>
    <t>671510 Республика Бурятия Баунтовский эвенкийский район с. Багдарин, ул.Ленина 127, тел: 8(30153)41117, 8(30153)41314, 8(30153)420886</t>
  </si>
  <si>
    <t>Фельдшер-лаборант</t>
  </si>
  <si>
    <t>ГБУЗ " Бичурская ЦРБ "</t>
  </si>
  <si>
    <t>Врач обшей практики</t>
  </si>
  <si>
    <t>671360 Республика Бурятия, Бичурский район, с.Бичура ул.Совесткая 38 8(30133) 41-2-24</t>
  </si>
  <si>
    <t>ГБУЗ "Петропавловская ЦРБ"</t>
  </si>
  <si>
    <t>Предоставляется аренда</t>
  </si>
  <si>
    <t>от 30 000 рублей</t>
  </si>
  <si>
    <t>671920, Республика Бурятия, Джидинский район, с.Петропавловка, улица Ленина, 8. тел. 8-301-34-41-3-31</t>
  </si>
  <si>
    <t>врач хирург</t>
  </si>
  <si>
    <t>ГБУЗ "Еравнинская ЦРБ"</t>
  </si>
  <si>
    <t>найм жилья, оплата аренды жилья</t>
  </si>
  <si>
    <t>от 35 тыс.руб.</t>
  </si>
  <si>
    <t>671430, Еравнинский район, с. Сосново-Озерское ул. Производственная, 4. тел. (30135) 21211,21964</t>
  </si>
  <si>
    <t>врач-рентгенолог</t>
  </si>
  <si>
    <t>по согласованию с администрацией сельского поселения</t>
  </si>
  <si>
    <t>от 25 тыс.рублей</t>
  </si>
  <si>
    <t>врач анестезиолог-реаниматолог</t>
  </si>
  <si>
    <t>врач эпидемиолог</t>
  </si>
  <si>
    <t xml:space="preserve">671310, п. Заиграево, 
ул. Коммунистическая, 2
8(30136)4-22-11
8(30136)4-14-18
</t>
  </si>
  <si>
    <t>ГАУЗ Заиграевская ЦРБ</t>
  </si>
  <si>
    <t>ГБУЗ "Закаменская ЦРБ"</t>
  </si>
  <si>
    <t>врач терапевт</t>
  </si>
  <si>
    <t>предоставляется</t>
  </si>
  <si>
    <t>671950, г. Закаменск, ул. Больничная, 6. тел. 8(30137)43872</t>
  </si>
  <si>
    <t>врач акушер-гинеколог</t>
  </si>
  <si>
    <t>врач психиатр-нарколог</t>
  </si>
  <si>
    <t xml:space="preserve"> предоставляется</t>
  </si>
  <si>
    <t>ГАУЗ "Иволгинская ЦРБ"</t>
  </si>
  <si>
    <t>671050, Иволгинский район. С. Иволгинск, Октябрьская д.3 тел. 8924579068, 89244579021</t>
  </si>
  <si>
    <t>Медицинская сестра участковая</t>
  </si>
  <si>
    <t>ГБУЗ "Кабанская ЦРБ"</t>
  </si>
  <si>
    <t>671205 Республика Бурятия, Кабанский район, с. Кабанск, пер. Больничный 4  . тел.(830138) 43-3-56,  43-2-24</t>
  </si>
  <si>
    <t>врач онколог</t>
  </si>
  <si>
    <t>врач профпатолог</t>
  </si>
  <si>
    <t>врач инфекционист</t>
  </si>
  <si>
    <t>врач травматолог-ортопед</t>
  </si>
  <si>
    <t>врач кардиолог</t>
  </si>
  <si>
    <t>врач педиатр (районный)</t>
  </si>
  <si>
    <t>врач стоматолог</t>
  </si>
  <si>
    <t>врач невролог</t>
  </si>
  <si>
    <t>врач эндоскопист</t>
  </si>
  <si>
    <t>врач УЗИ</t>
  </si>
  <si>
    <t>врач эндокринолог</t>
  </si>
  <si>
    <t>медицинский лабораторный техник</t>
  </si>
  <si>
    <t>ГБУЗ "Курумканская ЦРБ"</t>
  </si>
  <si>
    <t xml:space="preserve">Врач общей практики </t>
  </si>
  <si>
    <t>ул. Харпухаевой, 30, с. Курумкан, Курумканский район, Республика Бурятия, 671640</t>
  </si>
  <si>
    <t>Врач-акушер-гинеколог</t>
  </si>
  <si>
    <t>ГБУЗ "Кяхтинская ЦРБ"</t>
  </si>
  <si>
    <t>Врач бактериолог бактериологической лаборатории</t>
  </si>
  <si>
    <t>аренда</t>
  </si>
  <si>
    <t>671840, г.Кяхта, ул.Ленина, 89. тел. 8(3012)371354,91404</t>
  </si>
  <si>
    <t>Врач – онколог поликлиники</t>
  </si>
  <si>
    <t>Врач – профпатолог поликлиники</t>
  </si>
  <si>
    <t>Врач эпидемиолог</t>
  </si>
  <si>
    <t>Врач ультразвуковой диагностики</t>
  </si>
  <si>
    <t>Врач психиатр - нарколог</t>
  </si>
  <si>
    <t>врач педиатр участковый детской поликлиники</t>
  </si>
  <si>
    <t>врач акушер-гинеколог женской консультации</t>
  </si>
  <si>
    <t>Врач акушер – гинеколог акушерско-гинекологическое отделения</t>
  </si>
  <si>
    <t>Врач – невролог терапевтического отделения</t>
  </si>
  <si>
    <t>Врач – невролог поликлиники</t>
  </si>
  <si>
    <t>врач кардиолог терапевтического отделения</t>
  </si>
  <si>
    <t>врач терапевт участковый поликлиники</t>
  </si>
  <si>
    <t>Врач функциональной диагностики</t>
  </si>
  <si>
    <t>врач рентгенолог</t>
  </si>
  <si>
    <t>врач по лечебной физкультуре и спортивной медицине</t>
  </si>
  <si>
    <t>врач физиотерапевт физиотерапевтического отделения</t>
  </si>
  <si>
    <t>Фармацевт</t>
  </si>
  <si>
    <t>акушерка женской консультации</t>
  </si>
  <si>
    <t>Фельдшер детской поликлиники</t>
  </si>
  <si>
    <t>фельдшер фельдшерско - акушерского пункта с. Анагустай</t>
  </si>
  <si>
    <t>фельдшер фельдшерско - акушерского пункта с. Цаган-Челутай</t>
  </si>
  <si>
    <t>фельдшер фельдшерско - акушерского пункта с. Уладый</t>
  </si>
  <si>
    <t>Фельдшер скорой медицинской помощи г. Кяхта</t>
  </si>
  <si>
    <t>Медицинская сестра (флюрокартотека)</t>
  </si>
  <si>
    <t>Медицинская сестра палатная терапевтического отделения</t>
  </si>
  <si>
    <t>ГБУЗ "Мухоршибирская ЦРБ"</t>
  </si>
  <si>
    <t>671340, Мухоршибирский  район, с. Мухоршибирь, ул. Школьная, 7 А тел. 8 (301-43) 21-344, 21-210</t>
  </si>
  <si>
    <t>фельдшер (Цолгинский ФАП)</t>
  </si>
  <si>
    <t xml:space="preserve">аренда </t>
  </si>
  <si>
    <t>от 27,0 тыс. руб до 30,0 тыс. руб.</t>
  </si>
  <si>
    <t>фельдшер (Галтайский ФАП)</t>
  </si>
  <si>
    <t>медицинская сестра (Харашибирский ФАП)</t>
  </si>
  <si>
    <t>медицинская сестра палатная (хирургическое  отделение)</t>
  </si>
  <si>
    <t>акушерка (акушерско-гинекологическое отделение)</t>
  </si>
  <si>
    <t>ГБУЗ "Муйская ЦРБ"</t>
  </si>
  <si>
    <t>671560, Бурятия, Муйский район, п. Таксимо, ул. Автодорожная 4а, 8(30132) 54335 (сот.89247519149)</t>
  </si>
  <si>
    <t>Врач терапевт</t>
  </si>
  <si>
    <t>Врач педиатр</t>
  </si>
  <si>
    <t>Врач невролог</t>
  </si>
  <si>
    <t>Медицинская сестра (палатная) постовая</t>
  </si>
  <si>
    <t>Фельдшер ОСМП</t>
  </si>
  <si>
    <t>Медицинская сестра (общего профиля)</t>
  </si>
  <si>
    <t>Медицинская сестра по организации помощи детям в образовательном учреждении</t>
  </si>
  <si>
    <t>ГБУЗ "Окинская ЦРБ"</t>
  </si>
  <si>
    <t>врач-фтизиатр</t>
  </si>
  <si>
    <t>671030, с. Орлик, ул. Обручева, 79; код: 8(30150)-51-276</t>
  </si>
  <si>
    <t>ГБУЗ "Прибайкальская ЦРБ"</t>
  </si>
  <si>
    <t>Врач-педиатр участковый Туркинской врачебной амбулатории</t>
  </si>
  <si>
    <t>Аренда</t>
  </si>
  <si>
    <t>671260, Республика Бурятия, Прибайкальский район, село Турунтаево, улица Комарова дом 1, тел. 8(30144) 51-4-67, 41-7-17</t>
  </si>
  <si>
    <t>Врач-онколог ЦРБ с.Турунтаево</t>
  </si>
  <si>
    <t xml:space="preserve">Врач-акушер-гинеколог ЦРБ с.Турунтаево </t>
  </si>
  <si>
    <t>Медицинская сестра ЦРБ с.Турунтаево</t>
  </si>
  <si>
    <t>ГБУЗ "Нижнеангарская ЦРБ"</t>
  </si>
  <si>
    <t>671710, Северо-Байкальский район, п. Нижнеангарск, ул. 50 лет Октября, 13 8/30130/47-149</t>
  </si>
  <si>
    <t xml:space="preserve">Врач – психиатр – нарколог </t>
  </si>
  <si>
    <t>Кижингинский район, с.Кижинга, ул.Северная,2</t>
  </si>
  <si>
    <t>фельдшер Леоновский ФАП</t>
  </si>
  <si>
    <t>ГБУЗ Кижингинская ЦРБ</t>
  </si>
  <si>
    <t>ГБУЗ "Тункинская ЦРБ"</t>
  </si>
  <si>
    <t>не предоставляется оплата аренды 50%</t>
  </si>
  <si>
    <t>от 30000 до 35000</t>
  </si>
  <si>
    <t>671010, с.Кырен Тункинский район, ул.Ленина, 92, телефон 8(30147) 41-4-41, 8(3012) 27-70-90</t>
  </si>
  <si>
    <t>стоматолог</t>
  </si>
  <si>
    <t>терапевты участковые</t>
  </si>
  <si>
    <t xml:space="preserve">хирург </t>
  </si>
  <si>
    <t>врч скорой помощи</t>
  </si>
  <si>
    <t>от 20000 до 25000</t>
  </si>
  <si>
    <t>фельшер ФАП</t>
  </si>
  <si>
    <t>ГБУЗ "Тарбагатайская ЦРБ"</t>
  </si>
  <si>
    <t>671110 с. Тарбагатай Тарбагатайского района РБ ул. Подгорная, 15 тел: 8 (30146) 56-289, 56-398, 56-397.</t>
  </si>
  <si>
    <t>Акушерка ВА с. Куйтун</t>
  </si>
  <si>
    <t>Акушерка ВА с. Большой Куналей</t>
  </si>
  <si>
    <t>Акушерка ФАП с. Солонцы</t>
  </si>
  <si>
    <t>671410, Хоринский район, с. Хоринск, ул. Больничный городок, д.1 Тел: 8(30148) 23-7-55, 22-5-30</t>
  </si>
  <si>
    <t>Врач - терапевт участковый  с. Хоринск</t>
  </si>
  <si>
    <t xml:space="preserve">ГАПОУ "Республиканский базовый медицинский колледж им. Э.Д. Раднаева »
</t>
  </si>
  <si>
    <t xml:space="preserve">ГАПОУ«Байкальский базовый медицинский колледж МЗ РБ»
</t>
  </si>
  <si>
    <t>Всего</t>
  </si>
  <si>
    <t>ГАУЗ "Гусиноозерская ЦРБ"</t>
  </si>
  <si>
    <t>671160 Республика Бурятия, г.Гусиноозерск ул.Новая,1 тел. (830145)42-6-87</t>
  </si>
  <si>
    <t>врач общей практики 9 микрорайон</t>
  </si>
  <si>
    <t>врач ультразвуковой диагностики</t>
  </si>
  <si>
    <t>медицинсая сестра ФАП у.Харгана</t>
  </si>
  <si>
    <t>фельдшер ОСМП</t>
  </si>
  <si>
    <t xml:space="preserve">медицинская сестра </t>
  </si>
  <si>
    <t>ВСЕГО</t>
  </si>
  <si>
    <t>ГАУЗ "Стоматологическая поликлиника № 1"</t>
  </si>
  <si>
    <t>ГБУЗ Республиканское патологоанатомическое бюро</t>
  </si>
  <si>
    <t>медицинский лабораторный техник (фельдшер-лаборант)</t>
  </si>
  <si>
    <t>ГБУЗ "Городская больница №2"</t>
  </si>
  <si>
    <t>670004, г. Улан-Удэ, ул.Воронежская, 1а. тел. 26-71-44</t>
  </si>
  <si>
    <t>ГАУЗ РПЦ МЗ РБ</t>
  </si>
  <si>
    <t xml:space="preserve">врач-акушер-гинеколог </t>
  </si>
  <si>
    <t>врач психотерапевт</t>
  </si>
  <si>
    <t>670009, г. Улан-Удэ, ул. М.Расковой, 2 тел. 55-75-92, 55-84-64</t>
  </si>
  <si>
    <t>ГБУЗ "Городская больница №4"</t>
  </si>
  <si>
    <t>Врач-терапевт</t>
  </si>
  <si>
    <t>670042, г. Улан-Удэ, пр.Строителей, д.2. тел. 45-04-85, 55-62-45</t>
  </si>
  <si>
    <t>Врач-офтальмолог</t>
  </si>
  <si>
    <t>не предоставляется (возмещение 50% от суммы аренды жилья)</t>
  </si>
  <si>
    <t xml:space="preserve">Врач-уролог </t>
  </si>
  <si>
    <t>Врач педиатр ДШО</t>
  </si>
  <si>
    <t>врач офтальмолог</t>
  </si>
  <si>
    <t>врач статистик</t>
  </si>
  <si>
    <t>670034, г. Улан-Удэ, ул. Московская, 1. тел. 55-20-79, 44-08-85</t>
  </si>
  <si>
    <t>Медицинская сестра палатная (постовая)</t>
  </si>
  <si>
    <t>Врач офтальмолог</t>
  </si>
  <si>
    <t>рентгенолаборант</t>
  </si>
  <si>
    <t>операционная медицинская сестра</t>
  </si>
  <si>
    <t>медицинская сестра (для школы, сада)</t>
  </si>
  <si>
    <t>фельдшер (школ)</t>
  </si>
  <si>
    <t>670009, г. Улан-Удэ, ул. М.Расковой, 2. тел. 55-75-92, 55-84-64</t>
  </si>
  <si>
    <t>Медицинская сестра стерилизационной</t>
  </si>
  <si>
    <t>670047, г. Улан-Удэ, ул. Тобольская, 155. тел. 41-91-44, 37-16-78</t>
  </si>
  <si>
    <t>медсестра по физиотерапии</t>
  </si>
  <si>
    <t>медицинский статитстик</t>
  </si>
  <si>
    <t>врач клинической лабораторной диагностики</t>
  </si>
  <si>
    <t>врач-неонатолог</t>
  </si>
  <si>
    <t>670031, Бурятия Респ, Улан-Удэ г, Пирогова ул, дом № 15Б, тел. +7 (301) 237-97-17</t>
  </si>
  <si>
    <t>ГАУЗ "Республиканский перинатальный центр"</t>
  </si>
  <si>
    <t>ГБУЗ "Бурятский республиканский клинический онкологический диспансер"</t>
  </si>
  <si>
    <t>врач рентгенолог (КТ, МРТ)</t>
  </si>
  <si>
    <t>врач методист</t>
  </si>
  <si>
    <t>врач радиотерапевт</t>
  </si>
  <si>
    <t>врач невролог (стационар Горячинск)</t>
  </si>
  <si>
    <t>врач терапевт (стационар Горячинск)</t>
  </si>
  <si>
    <t>врач неонатолог</t>
  </si>
  <si>
    <t>от 55 000 руб.</t>
  </si>
  <si>
    <t>врач физиотерапевт</t>
  </si>
  <si>
    <t>врач ЛФК</t>
  </si>
  <si>
    <r>
      <t xml:space="preserve">21060,00;        21060,00;           18720,00 </t>
    </r>
    <r>
      <rPr>
        <sz val="10"/>
        <rFont val="Times New Roman"/>
        <family val="1"/>
      </rPr>
      <t>(без учета медицинского стажа, квалификации и платных услуг)</t>
    </r>
  </si>
  <si>
    <t>ГАУЗ "Республиканская стоматологическая поликлиника"</t>
  </si>
  <si>
    <t>ГБУЗ "Республиканская клиническая инфекционная больница"</t>
  </si>
  <si>
    <t>670031, Бурятия Респ, Улан-Удэ г, Пирогова ул, дом № 15Б тел. +7 (301) 237-97-17</t>
  </si>
  <si>
    <t>от 23 600,00</t>
  </si>
  <si>
    <r>
      <rPr>
        <u val="single"/>
        <sz val="12"/>
        <rFont val="Times New Roman"/>
        <family val="1"/>
      </rPr>
      <t>не предоставляется</t>
    </r>
    <r>
      <rPr>
        <sz val="12"/>
        <rFont val="Times New Roman"/>
        <family val="1"/>
      </rPr>
      <t xml:space="preserve"> </t>
    </r>
  </si>
  <si>
    <r>
      <t>18 744,00</t>
    </r>
    <r>
      <rPr>
        <sz val="10"/>
        <rFont val="Times New Roman"/>
        <family val="1"/>
      </rPr>
      <t xml:space="preserve"> без учета мед. стажа, квалификации и платных услуг</t>
    </r>
  </si>
  <si>
    <t>670047, г. Улан-Удэ, ул. Цивилев, 41. тел. 44-07-66,  46-10-88</t>
  </si>
  <si>
    <t>ГБУЗ "РМИАЦ" МЗ РБ</t>
  </si>
  <si>
    <t xml:space="preserve">ГАПОУ "Республиканский базовый медицинский колледж им. Э.Д. Раднаева»
</t>
  </si>
  <si>
    <t>ГБУЗ  "Баргузинская ЦРБ"</t>
  </si>
  <si>
    <t>ГБУЗ "Баунтовская ЦРБ"</t>
  </si>
  <si>
    <t xml:space="preserve">от 40 тыс. руб. </t>
  </si>
  <si>
    <t>Врач-стоматолог-ортопед</t>
  </si>
  <si>
    <t>ГБУЗ "Бичурская ЦРБ "</t>
  </si>
  <si>
    <t xml:space="preserve">от 30 000 </t>
  </si>
  <si>
    <r>
      <t xml:space="preserve">врач хирург </t>
    </r>
    <r>
      <rPr>
        <sz val="10"/>
        <rFont val="Times New Roman"/>
        <family val="1"/>
      </rPr>
      <t>(с.Петропавловка)</t>
    </r>
  </si>
  <si>
    <r>
      <t xml:space="preserve">врач оториноларинголог </t>
    </r>
    <r>
      <rPr>
        <sz val="10"/>
        <rFont val="Times New Roman"/>
        <family val="1"/>
      </rPr>
      <t>(с.Петропавловка)</t>
    </r>
  </si>
  <si>
    <r>
      <t xml:space="preserve">врач акушер-гинеколог </t>
    </r>
    <r>
      <rPr>
        <sz val="10"/>
        <rFont val="Times New Roman"/>
        <family val="1"/>
      </rPr>
      <t>(с.Петропавловка)</t>
    </r>
  </si>
  <si>
    <r>
      <t xml:space="preserve">врач патологоанатом </t>
    </r>
    <r>
      <rPr>
        <sz val="10"/>
        <rFont val="Times New Roman"/>
        <family val="1"/>
      </rPr>
      <t>(с.Петропавловка)</t>
    </r>
  </si>
  <si>
    <t>врач общей практики</t>
  </si>
  <si>
    <t>врач дерматовенеролог</t>
  </si>
  <si>
    <t>врач патологанатом</t>
  </si>
  <si>
    <t xml:space="preserve">врач общей практики Хоронхойской врачебной амбулатории </t>
  </si>
  <si>
    <t>Врач трансфузиолог</t>
  </si>
  <si>
    <t>Врач-психиатр - нарколог (поликлиника) с. Мухоршибирь  ул. Школьная. д. 7 а</t>
  </si>
  <si>
    <t>671560, Бурятия, Муйский район, п. Таксимо, ул. Автодорожная 4а, 8(30132) 54108 (сот.89247519149)</t>
  </si>
  <si>
    <t>от 50000 руб.</t>
  </si>
  <si>
    <t>оплата аренды жилья 50%</t>
  </si>
  <si>
    <t>Врач-хирург</t>
  </si>
  <si>
    <t>врач-терапевт участковый с.Гусиное Озеро</t>
  </si>
  <si>
    <t xml:space="preserve">врач оториноларинголог </t>
  </si>
  <si>
    <t>ГБУЗ "Баргузинская ЦРБ"</t>
  </si>
  <si>
    <t>медицинская сестра врача общей практики</t>
  </si>
  <si>
    <t>Заведующий ФАП - фельдшер у.Верхняя Аргада</t>
  </si>
  <si>
    <t>акушерка (Шаралдайская ВА)</t>
  </si>
  <si>
    <t>фельдшер Сулхаринский ФАП</t>
  </si>
  <si>
    <t>по согласованию с администрацией сельского поселения предоставляется жилье</t>
  </si>
  <si>
    <t>16920,00 руб. (без учета квалификационной категории, медицинского стажа)</t>
  </si>
  <si>
    <t>Медсестра ФАП с. Пестерево</t>
  </si>
  <si>
    <t xml:space="preserve">Медсестра ФАП с. Нижний Жирим </t>
  </si>
  <si>
    <t xml:space="preserve">Медсестра ФАП с. Барыкино- Ключи </t>
  </si>
  <si>
    <t>Фельдшер ФАП с. Барыкино</t>
  </si>
  <si>
    <t>Медсестра ФАП с. Саратовка</t>
  </si>
  <si>
    <t>ГБУЗ "Хоринская центральная районная больница"</t>
  </si>
  <si>
    <t>Врач - терапевт участковый  у. Тэгда</t>
  </si>
  <si>
    <t>Врач общей практики (семейный врач) с. Хоринск</t>
  </si>
  <si>
    <t>Врач - невролог с. Хоринск</t>
  </si>
  <si>
    <t>Врач - оториноларинголог с. Хоринск</t>
  </si>
  <si>
    <t>от 35000</t>
  </si>
  <si>
    <t>от 32000</t>
  </si>
  <si>
    <t>от 26000</t>
  </si>
  <si>
    <t>Предоставляется</t>
  </si>
  <si>
    <t>от 20000</t>
  </si>
  <si>
    <t>Заведующий ФАП - фельдшер (акушер, медицинская сестра) село Георгиевское</t>
  </si>
  <si>
    <t>Заведующий ФАП - фельдшер (акушер, медицинская сестра) село Ашанга</t>
  </si>
  <si>
    <t>Акушерка Окино-Ключевской амбулатории ВОП</t>
  </si>
  <si>
    <t>Фельдшер Гутайского ФАП</t>
  </si>
  <si>
    <t>Фельдшер Посельского ФАП</t>
  </si>
  <si>
    <t>Фельдшер Слободинского ФАП</t>
  </si>
  <si>
    <t>Фельдшер Хонхолойского ФАП</t>
  </si>
  <si>
    <t>Врач инфекционист</t>
  </si>
  <si>
    <t>Врач фтизиатр</t>
  </si>
  <si>
    <t>врач-детский хирург</t>
  </si>
  <si>
    <t>от 25 тыс. руб.</t>
  </si>
  <si>
    <t xml:space="preserve">Врач по спортивной медицине </t>
  </si>
  <si>
    <t>врач-эпидемиолог</t>
  </si>
  <si>
    <t>55 000, 00</t>
  </si>
  <si>
    <t>фельдшер (с.Поперечное,  Целинный)</t>
  </si>
  <si>
    <t>предоставление  жилья</t>
  </si>
  <si>
    <t>Врач-стоматолог общей практики</t>
  </si>
  <si>
    <t>Врач-стоматолог-детский</t>
  </si>
  <si>
    <t>от 20 000,00</t>
  </si>
  <si>
    <t>670000, г. Улан-Удэ, ул. Коммунистическая, 5 тел. 21-39-82</t>
  </si>
  <si>
    <t>Заведующий ФАП-фельдшер (медицинская сестра) у.Усть-Урма</t>
  </si>
  <si>
    <t>Заведующий ФАП-фельдшер (медицинская сестра) у.Ехэ-Цаган</t>
  </si>
  <si>
    <t>врач-педиатр участковый</t>
  </si>
  <si>
    <t>20 тыс. руб.</t>
  </si>
  <si>
    <t>от 25000</t>
  </si>
  <si>
    <t>Фельдшер отделения скорой медицинской помощи</t>
  </si>
  <si>
    <t>Врач-эндоскопист</t>
  </si>
  <si>
    <t>от 21 000,00</t>
  </si>
  <si>
    <t>Заведующий отделением реанимации и интенсивной терапии - врач-анестезиолог-реаниматолог</t>
  </si>
  <si>
    <t>от 85 000</t>
  </si>
  <si>
    <t>заведующий фельдшерско-акушерским пунктом-фельдшер, с.Красный Яр</t>
  </si>
  <si>
    <t>заведующий фельдшерско-акушерским пунктом-фельдшер, с.Хандала</t>
  </si>
  <si>
    <t xml:space="preserve">заведующий фельдшерско-акушерским пунктом-фельдшер, с.Сухая </t>
  </si>
  <si>
    <t>врач фтизиатр</t>
  </si>
  <si>
    <t>Медсестра ФАП с. Хандагатай</t>
  </si>
  <si>
    <t>Врач-кардиолог</t>
  </si>
  <si>
    <t>от 25 000 т.р.</t>
  </si>
  <si>
    <t>от 30000,00</t>
  </si>
  <si>
    <t>аренда жилья, выплата подьемных, оплата переезда</t>
  </si>
  <si>
    <t>от 45000,00 до 55000,00</t>
  </si>
  <si>
    <t>от 40000 до 45000</t>
  </si>
  <si>
    <t xml:space="preserve">врач - педиатр участковый </t>
  </si>
  <si>
    <t>не предоставляется жилье</t>
  </si>
  <si>
    <t>врач - офтальмолог</t>
  </si>
  <si>
    <t>врач - психиатр</t>
  </si>
  <si>
    <t>врач - психиатр-нарколог</t>
  </si>
  <si>
    <t>от 30000</t>
  </si>
  <si>
    <t>Врач - акушер - гинеколог с. Хоринск</t>
  </si>
  <si>
    <t>Врач - хирург</t>
  </si>
  <si>
    <t>Заведующий ФАП - фельдшер (акушер, медицинская сестра) село Тохорюкта</t>
  </si>
  <si>
    <t>Фельдшер врачебной амбулатории с. Хандагай</t>
  </si>
  <si>
    <t>Фельдшер Туркинская врачебная амбулатория</t>
  </si>
  <si>
    <t>Врачи специалисты от 30000 до 60000</t>
  </si>
  <si>
    <t xml:space="preserve">Врач-терапевт ЦРБ с.Турунтаево </t>
  </si>
  <si>
    <t>Врач-оториноларинголог ЦРБ с.Турунтаево</t>
  </si>
  <si>
    <t>Врач-психиатр-нарколог ЦРБ с.Турунтаево</t>
  </si>
  <si>
    <t>врач-детский эндокринолог</t>
  </si>
  <si>
    <t>врач-рефлексотерапевт</t>
  </si>
  <si>
    <t>врач - педиатр</t>
  </si>
  <si>
    <t>врач - ревматолог</t>
  </si>
  <si>
    <t>медсестра-анестезист</t>
  </si>
  <si>
    <t>медсестра палатная (постовая)</t>
  </si>
  <si>
    <t>приемного отделения</t>
  </si>
  <si>
    <t>медсестра по массажу</t>
  </si>
  <si>
    <t>врач общей практики (семейный врач)</t>
  </si>
  <si>
    <t>преподаватель акушерства и гинекологии (врач акушер-гинеколог)</t>
  </si>
  <si>
    <r>
      <t xml:space="preserve">16920 - 25000 </t>
    </r>
    <r>
      <rPr>
        <sz val="10"/>
        <rFont val="Times New Roman"/>
        <family val="1"/>
      </rPr>
      <t>(при наличии пед. категории, пед. стажа, учен. степени, почетного звания)</t>
    </r>
  </si>
  <si>
    <t>670031, г. Улан-Удэ, ул. Терешковой, 13; тел.233848</t>
  </si>
  <si>
    <r>
      <t xml:space="preserve">врач офтальмолог </t>
    </r>
    <r>
      <rPr>
        <sz val="10"/>
        <rFont val="Times New Roman"/>
        <family val="1"/>
      </rPr>
      <t>(с.Петропавловка)</t>
    </r>
  </si>
  <si>
    <t>от 30 000</t>
  </si>
  <si>
    <t xml:space="preserve">врач функциональной диагностики </t>
  </si>
  <si>
    <t>Средняя заработная плата по МО 32 000,00 руб.</t>
  </si>
  <si>
    <t>медсестра процедурной</t>
  </si>
  <si>
    <t>Врач-эндокринолог</t>
  </si>
  <si>
    <t>от 25 000,00  и выше (собеседование)</t>
  </si>
  <si>
    <t>от 15 000,00  и выше (собеседование)</t>
  </si>
  <si>
    <t xml:space="preserve">врач-рентгенолог </t>
  </si>
  <si>
    <t>670042, г. Улан-Удэ, пр-т Строителей, 1. тел. 37-37-90 (доб. 256)</t>
  </si>
  <si>
    <t xml:space="preserve">фармацевт </t>
  </si>
  <si>
    <t>медицинская сестра процедурной</t>
  </si>
  <si>
    <t>Данные о вакансиях по должностям республиканских  ЛПУ на 01 апреля 2020г.</t>
  </si>
  <si>
    <t>Данные о вакансиях по должностям  городских  ЛПУ на 01 апреля 2020г.</t>
  </si>
  <si>
    <t>Данные о вакансиях по должностям  районных  ЛПУ на 01 апреля 2020г.</t>
  </si>
  <si>
    <t>2млн.программа Земский доктор</t>
  </si>
  <si>
    <t>Средняя заработная плата по МО 60 000,00 руб.</t>
  </si>
  <si>
    <t xml:space="preserve">заведующий орган.мет.отделом, врач-статистик </t>
  </si>
  <si>
    <t xml:space="preserve">700 тыс. руб.,ЕКВ; </t>
  </si>
  <si>
    <t>700 тыс. руб.ЕКВ</t>
  </si>
  <si>
    <t>врач оториноларинголог</t>
  </si>
  <si>
    <t xml:space="preserve">врач-приемного отделения </t>
  </si>
  <si>
    <t>2 млн.руб.Программа Земский доктор,       700 тыс. руб.ЕКВ</t>
  </si>
  <si>
    <t>фельдшер (неотложная помощь)</t>
  </si>
  <si>
    <t>21000-43000</t>
  </si>
  <si>
    <t>врач приемного отделения</t>
  </si>
  <si>
    <t xml:space="preserve">врач педиатр районный </t>
  </si>
  <si>
    <t>врач стоматолог- терапевт</t>
  </si>
  <si>
    <t>врач стоматолог- хирург</t>
  </si>
  <si>
    <t>671450, Кижингинский район, с.Кижинга, ул.Северная,2, тел. 8(30141)32-1-08</t>
  </si>
  <si>
    <t>фельдшер Хуртэй ФАП</t>
  </si>
  <si>
    <t>ГАУЗ "Кижингинская ЦРБ"</t>
  </si>
  <si>
    <t>врач-терапевт терапевтического отделения</t>
  </si>
  <si>
    <t>Врач- терапевт участковый ( поликлиника) Мухоршибирь ул. Школьная , д.7 а</t>
  </si>
  <si>
    <t>служебная квартира</t>
  </si>
  <si>
    <t>от 40000 руб</t>
  </si>
  <si>
    <t>671340 Бурятия . Мухоршибирский район, с. Мухоршибирь, ул. Школьная , д.7 А</t>
  </si>
  <si>
    <t>Врач-хирург ( хирургическое отделение) Мухоршибирь ул. Школьная , д.7 а</t>
  </si>
  <si>
    <t>от 46000 руб</t>
  </si>
  <si>
    <t>Врач-терапевт ( терапевтическое отделение) Мухоршибирь ул. Школьная , д.7 а</t>
  </si>
  <si>
    <t>от 42000 руб.</t>
  </si>
  <si>
    <t>Врач -акушер-гинеколог Врачебная амбулатория  пос. Саган-Нур, ул. Пушкина , д. 6</t>
  </si>
  <si>
    <t>от 41000 руб.</t>
  </si>
  <si>
    <t>от 43000 руб.</t>
  </si>
  <si>
    <t>Врач-терапевт участковый Врачебная амбулатория пос. Саган-Нур ул. Больничная д.2</t>
  </si>
  <si>
    <t>от 40000. руб.</t>
  </si>
  <si>
    <t>Врач - педиатр участковый ( детская поликлиника ) Мухоршибирь ул. Школьная , д.7 а</t>
  </si>
  <si>
    <t>служебное жилье</t>
  </si>
  <si>
    <t>от 40000 руб.</t>
  </si>
  <si>
    <t>Врач-педиатр участковый Врачебная амбулатория пос. Саган-Нур, ул. Пушкина д. 6</t>
  </si>
  <si>
    <t>Врач общей практики Врачебная амбулатория с. Тугнуй , ул. Комсолольская д.1</t>
  </si>
  <si>
    <t xml:space="preserve">аренда  </t>
  </si>
  <si>
    <t>от 420000 руб.</t>
  </si>
  <si>
    <t>Врач -онколог(поликлиника) с. Мухоршибирь ул. Школьная , д.7 а</t>
  </si>
  <si>
    <t>от 41000 руб</t>
  </si>
  <si>
    <t>Врач-эндокринолог (поликлиника)с. Мухоршибирь ул. Школьная,.д. 7 а</t>
  </si>
  <si>
    <t>от 41000 тыс. руб</t>
  </si>
  <si>
    <t>врач-ортодонт</t>
  </si>
  <si>
    <t xml:space="preserve">от 57 т.р. (р/к - 20%, сев. надбавка 30%) </t>
  </si>
  <si>
    <t>670042, г. Улан-Удэ, ул.Тобольская 97 кв.9. тел. 37-95-20 доб. 303
8-983-630-42-96</t>
  </si>
  <si>
    <t>врач-стоматолог хирург</t>
  </si>
  <si>
    <t xml:space="preserve">от 58 т.р.(р/к - 20%, сев. надбавка 30%)  </t>
  </si>
  <si>
    <t>оклад  + районный коэф.+ северная надбавка + выплаты стимулирующего характера (от 25 000,00)</t>
  </si>
  <si>
    <t xml:space="preserve">лаборант </t>
  </si>
  <si>
    <t xml:space="preserve">оклад  + районный коэф.+ северная надбавка + выплаты стимулирующего характера (от 40 000,00)
</t>
  </si>
  <si>
    <t>врач-невролог (взрослое отделение)</t>
  </si>
  <si>
    <t>врач-невролог (детское отделение)</t>
  </si>
  <si>
    <t xml:space="preserve">врач клинической лабораторной диагностики </t>
  </si>
  <si>
    <t xml:space="preserve">врач уролог </t>
  </si>
  <si>
    <t>врач уролог-андролог детский</t>
  </si>
  <si>
    <t xml:space="preserve">врач по медицинской профилактике </t>
  </si>
  <si>
    <t>врач-хирург детский</t>
  </si>
  <si>
    <t xml:space="preserve">врач-хирург </t>
  </si>
  <si>
    <t>670034,г. Улан-Удэ, ул.Красноормейская 20А, тел.552559,44073, место работы: г. Улан-Удэ, п. Танхой Кабанского района, с. Бар Мухоршибирского р-на РБ</t>
  </si>
  <si>
    <t>место работы с. Танхой Кабанского района РБ</t>
  </si>
  <si>
    <t xml:space="preserve">670034,г. Улан-Удэ, ул.Красноормейская 20А, тел.552559,440739 </t>
  </si>
  <si>
    <t>медцинский статистик (на период отпуска по ух. за реб.)</t>
  </si>
  <si>
    <t>Врач ЛФК</t>
  </si>
  <si>
    <t>Врач хирург</t>
  </si>
  <si>
    <t>зав. 5 т.о. (амбулатория 100 квартала)</t>
  </si>
  <si>
    <t>контракт</t>
  </si>
  <si>
    <t>врач общей (семейной) практики</t>
  </si>
  <si>
    <t>от 30 тыс.руб.</t>
  </si>
  <si>
    <t xml:space="preserve">Врач-психиатр-нарколог </t>
  </si>
  <si>
    <t>20000 - 22000</t>
  </si>
  <si>
    <t>670031, г. Улан-Удэ, ул. Павлова, 12. тел. 43-79-73</t>
  </si>
  <si>
    <t>врач-патологоанатом</t>
  </si>
  <si>
    <t>35000 - 39000</t>
  </si>
  <si>
    <t xml:space="preserve">Медицинская сестра по физиотерапии
</t>
  </si>
  <si>
    <t>Врач – невролог</t>
  </si>
  <si>
    <t>Врач - эндокринолог</t>
  </si>
  <si>
    <t>от 45 тыс. руб. до 80 тыс. руб.</t>
  </si>
  <si>
    <t>заведующий кабинетом медицинской профилактики</t>
  </si>
  <si>
    <t xml:space="preserve">Врач - эпидемиолог </t>
  </si>
  <si>
    <t>Врач-неонатолог</t>
  </si>
  <si>
    <t>Врач-педиатр ДШОУ</t>
  </si>
  <si>
    <t>от 40 000</t>
  </si>
  <si>
    <t>от 45 000</t>
  </si>
  <si>
    <t>670000, г. Улан-Удэ, ул. Каландаришвили, 27 тел. 21-48-16,  21-66-15</t>
  </si>
  <si>
    <t>от 24 000</t>
  </si>
  <si>
    <t>от 35 000</t>
  </si>
  <si>
    <r>
      <t>врач терапевт участковый</t>
    </r>
    <r>
      <rPr>
        <sz val="10"/>
        <rFont val="Times New Roman"/>
        <family val="1"/>
      </rPr>
      <t xml:space="preserve">      (с.Н-Бургалтай) </t>
    </r>
  </si>
  <si>
    <t xml:space="preserve">от 60 000 </t>
  </si>
  <si>
    <t xml:space="preserve">от 70 000 </t>
  </si>
  <si>
    <t xml:space="preserve">от 40 000 </t>
  </si>
  <si>
    <t xml:space="preserve">от 50 000 </t>
  </si>
  <si>
    <t>врач общей практики                         (с.Н-Торей)</t>
  </si>
  <si>
    <t>заведующий ФАП - фельдшер (Нарын, Зарубино, Хулдат, Гэгэтуй)</t>
  </si>
  <si>
    <t>фельдшер скорой медицинской помощи (Джида)</t>
  </si>
  <si>
    <t>20 000-25 00</t>
  </si>
  <si>
    <t xml:space="preserve">оклад + выплаты копенсационного и стимулирующего характера                     (от 46 000,00)
</t>
  </si>
  <si>
    <t xml:space="preserve">оклад + выплаты копенсационного и стимулирующего характера                     (от 22 000,00)
</t>
  </si>
  <si>
    <t>от 25 000 руб.</t>
  </si>
  <si>
    <t>Медицинский статистик</t>
  </si>
  <si>
    <t>Медицинская сестра  ФАП с.Хужир</t>
  </si>
  <si>
    <t>Заведующий ФАП - Медицинская сестра  ФАП с.Хужир</t>
  </si>
  <si>
    <t>Врач по медицинской профилактике (врач терапевт)</t>
  </si>
  <si>
    <t>Фельдшер фельдшерско-акушерский пункт (с.Нестерово, с. Соболиха, с.Карымск, с.Мостовка)</t>
  </si>
  <si>
    <t>Фельдшер скорой медицинской помощи (Ильинская УБ)</t>
  </si>
  <si>
    <t xml:space="preserve"> от 21 000,00 до 30 000,00</t>
  </si>
  <si>
    <t>Врач-терапевт участковый Туркинской врачебной амбулатории</t>
  </si>
  <si>
    <t>Врач-педиатр участковый Ильинской участковой больницы</t>
  </si>
  <si>
    <t>Врач-терапевт участковый Ильинской участковой больницы</t>
  </si>
  <si>
    <t>Врач-психотерапевт ЦРБ с. Турунтаево</t>
  </si>
  <si>
    <t>врач по паллиативной медицинской помощи</t>
  </si>
  <si>
    <t>от 45 000,00</t>
  </si>
  <si>
    <t>от 25 000,00</t>
  </si>
  <si>
    <t>670047, г. Улан-Удэ, ул. Пирогова 7а. тел. 23-23-47</t>
  </si>
  <si>
    <t>Врач - траматолог - ортопед   с. Хоринск</t>
  </si>
  <si>
    <t>Медицинская сестра по физиотерапии</t>
  </si>
  <si>
    <t>Рентгенолаборант</t>
  </si>
  <si>
    <t>Инструкктор ЛФК</t>
  </si>
  <si>
    <t>Медицинская сестра по приему вызовов и передаче их выездной бригаде скорой медицинской помощи</t>
  </si>
  <si>
    <t>Медицинская сестра палатная палаты реанимации и интенсивной терапии хирургического отделения</t>
  </si>
  <si>
    <t>Медицинская сестра палатная (постовая) инфекционного отделения</t>
  </si>
  <si>
    <t>Медицинская сестра палатная (постовая)хирургического  отделения</t>
  </si>
  <si>
    <t>Медицинская сестра палаты новорожденных детей</t>
  </si>
  <si>
    <t>от  27 000,00</t>
  </si>
  <si>
    <t>от 34 000,00</t>
  </si>
  <si>
    <t>от 32 000,00</t>
  </si>
  <si>
    <t>от 27 000,00</t>
  </si>
  <si>
    <t>от 35 000,00</t>
  </si>
  <si>
    <t>Медицинская сестра поликлиники</t>
  </si>
  <si>
    <t xml:space="preserve">от 23 000,00 </t>
  </si>
  <si>
    <t>от 33 840,00</t>
  </si>
  <si>
    <t>от 32 582,00</t>
  </si>
  <si>
    <t>от 24 447,00</t>
  </si>
  <si>
    <t>от 24 921,00</t>
  </si>
  <si>
    <t>лаборант КДЛ</t>
  </si>
  <si>
    <t>от 23 974,00</t>
  </si>
  <si>
    <t>лаборант баклаборатории</t>
  </si>
  <si>
    <t>Акушерка (с.Гунда)</t>
  </si>
  <si>
    <t>Врач-ортодонт</t>
  </si>
  <si>
    <t>от 50 000,00</t>
  </si>
  <si>
    <t>Заведующий ФАП - фельдшер</t>
  </si>
  <si>
    <t>от 30 000,00</t>
  </si>
  <si>
    <t>от 40 000,00</t>
  </si>
  <si>
    <t>врач-хирург (поликлиника)</t>
  </si>
  <si>
    <t>врач-статистик</t>
  </si>
  <si>
    <t>врач по спортивной медицине</t>
  </si>
  <si>
    <t>фельдшер скорой медицинской помощи (пгт.Заиграево, пт.Онохой, пос.Горхон, с.Татарский Ключ, с.Ильинка)</t>
  </si>
  <si>
    <t xml:space="preserve">заведующий фельдшерско-акушерским пунктом-фельдшер (ФАП с.Первомаевка, ФАП с.Ташелан) </t>
  </si>
  <si>
    <t>заведующий фельдшерско-акушерским пунктом-медицинская сестра (ФАП пос.Атхатай, пос.Онохой-3)</t>
  </si>
  <si>
    <t>фельдшер (ФП с.Тодогто)</t>
  </si>
  <si>
    <t>от 20 000 рублей</t>
  </si>
  <si>
    <t>фельдшер ФАПа</t>
  </si>
  <si>
    <t>врач терапевт дневного стационара</t>
  </si>
  <si>
    <t>от 46 000,00</t>
  </si>
  <si>
    <t>от 56 000,00</t>
  </si>
  <si>
    <t>от 37 000,00</t>
  </si>
  <si>
    <t>от 43 000,00</t>
  </si>
  <si>
    <t>Заведующий ФАП-фельдшер (медицинская сестра)  с.Нижний Убукун</t>
  </si>
  <si>
    <t>Заведующий ФАП-фельдшер (медицинская сестра) у.Жаргаланта</t>
  </si>
  <si>
    <t>медицинская сестра (функциональная диагностика)</t>
  </si>
  <si>
    <t>врач инфекционист поликлиники</t>
  </si>
  <si>
    <t>врач хирург поликлиники</t>
  </si>
  <si>
    <t>врач хирург хирургического отделения</t>
  </si>
  <si>
    <t>врач офтальмолог поликлиники</t>
  </si>
  <si>
    <t>врач общей практики (семейная медицина) врачебной амбулатории п. Слобода</t>
  </si>
  <si>
    <t>врач стоматолог стоматологической поликлиники</t>
  </si>
  <si>
    <t>врач терапевт подрастковой детской поликлиники</t>
  </si>
  <si>
    <t>провизор</t>
  </si>
  <si>
    <t>45000-50000</t>
  </si>
  <si>
    <t>врач-дерматовенеролог</t>
  </si>
  <si>
    <t>врач-терапевт участковый у. Ташир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</si>
</sst>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0"/>
      <name val="Times New Roman"/>
      <family val="1"/>
    </font>
    <font>
      <b/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color indexed="8"/>
      <name val="Verdana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sz val="10"/>
      <name val="Arial"/>
      <family val="2"/>
    </font>
    <font>
      <sz val="12"/>
      <name val="Arial Cyr"/>
      <family val="0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43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3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4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43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43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3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43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43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43" fillId="2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43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43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44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44" fillId="3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44" fillId="38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44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44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44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44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44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44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44" fillId="57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44" fillId="58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44" fillId="59" borderId="0" applyNumberFormat="0" applyBorder="0" applyAlignment="0" applyProtection="0"/>
    <xf numFmtId="0" fontId="12" fillId="60" borderId="0" applyNumberFormat="0" applyBorder="0" applyAlignment="0" applyProtection="0"/>
    <xf numFmtId="0" fontId="12" fillId="61" borderId="0" applyNumberFormat="0" applyBorder="0" applyAlignment="0" applyProtection="0"/>
    <xf numFmtId="0" fontId="45" fillId="62" borderId="1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46" fillId="63" borderId="3" applyNumberFormat="0" applyAlignment="0" applyProtection="0"/>
    <xf numFmtId="0" fontId="14" fillId="64" borderId="4" applyNumberFormat="0" applyAlignment="0" applyProtection="0"/>
    <xf numFmtId="0" fontId="14" fillId="65" borderId="4" applyNumberFormat="0" applyAlignment="0" applyProtection="0"/>
    <xf numFmtId="0" fontId="47" fillId="63" borderId="1" applyNumberFormat="0" applyAlignment="0" applyProtection="0"/>
    <xf numFmtId="0" fontId="15" fillId="64" borderId="2" applyNumberFormat="0" applyAlignment="0" applyProtection="0"/>
    <xf numFmtId="0" fontId="15" fillId="65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16" fillId="0" borderId="6" applyNumberFormat="0" applyFill="0" applyAlignment="0" applyProtection="0"/>
    <xf numFmtId="0" fontId="49" fillId="0" borderId="7" applyNumberFormat="0" applyFill="0" applyAlignment="0" applyProtection="0"/>
    <xf numFmtId="0" fontId="17" fillId="0" borderId="8" applyNumberFormat="0" applyFill="0" applyAlignment="0" applyProtection="0"/>
    <xf numFmtId="0" fontId="50" fillId="0" borderId="9" applyNumberFormat="0" applyFill="0" applyAlignment="0" applyProtection="0"/>
    <xf numFmtId="0" fontId="18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66" borderId="13" applyNumberFormat="0" applyAlignment="0" applyProtection="0"/>
    <xf numFmtId="0" fontId="20" fillId="67" borderId="14" applyNumberFormat="0" applyAlignment="0" applyProtection="0"/>
    <xf numFmtId="0" fontId="20" fillId="68" borderId="14" applyNumberFormat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69" borderId="0" applyNumberFormat="0" applyBorder="0" applyAlignment="0" applyProtection="0"/>
    <xf numFmtId="0" fontId="22" fillId="70" borderId="0" applyNumberFormat="0" applyBorder="0" applyAlignment="0" applyProtection="0"/>
    <xf numFmtId="0" fontId="22" fillId="7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72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0" fillId="74" borderId="16" applyNumberFormat="0" applyFont="0" applyAlignment="0" applyProtection="0"/>
    <xf numFmtId="0" fontId="0" fillId="75" borderId="16" applyNumberFormat="0" applyAlignment="0" applyProtection="0"/>
    <xf numFmtId="9" fontId="0" fillId="0" borderId="0" applyFont="0" applyFill="0" applyBorder="0" applyAlignment="0" applyProtection="0"/>
    <xf numFmtId="0" fontId="57" fillId="0" borderId="17" applyNumberFormat="0" applyFill="0" applyAlignment="0" applyProtection="0"/>
    <xf numFmtId="0" fontId="25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7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</cellStyleXfs>
  <cellXfs count="185">
    <xf numFmtId="0" fontId="0" fillId="0" borderId="0" xfId="0" applyAlignment="1">
      <alignment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33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8" fillId="0" borderId="1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0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4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2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left"/>
    </xf>
    <xf numFmtId="0" fontId="38" fillId="0" borderId="19" xfId="0" applyFont="1" applyFill="1" applyBorder="1" applyAlignment="1">
      <alignment vertical="center"/>
    </xf>
    <xf numFmtId="0" fontId="37" fillId="0" borderId="19" xfId="0" applyFont="1" applyFill="1" applyBorder="1" applyAlignment="1">
      <alignment vertical="center"/>
    </xf>
    <xf numFmtId="0" fontId="38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38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/>
    </xf>
    <xf numFmtId="0" fontId="38" fillId="0" borderId="0" xfId="0" applyFont="1" applyFill="1" applyAlignment="1">
      <alignment vertical="center"/>
    </xf>
    <xf numFmtId="0" fontId="9" fillId="0" borderId="27" xfId="0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/>
    </xf>
    <xf numFmtId="0" fontId="0" fillId="0" borderId="23" xfId="0" applyFill="1" applyBorder="1" applyAlignment="1">
      <alignment/>
    </xf>
    <xf numFmtId="0" fontId="60" fillId="0" borderId="0" xfId="0" applyFont="1" applyFill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top" wrapText="1"/>
    </xf>
    <xf numFmtId="0" fontId="36" fillId="0" borderId="29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top" wrapText="1"/>
    </xf>
    <xf numFmtId="0" fontId="34" fillId="0" borderId="29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30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32" xfId="125" applyFont="1" applyFill="1" applyBorder="1" applyAlignment="1">
      <alignment horizontal="center" vertical="center" wrapText="1"/>
      <protection/>
    </xf>
    <xf numFmtId="0" fontId="9" fillId="0" borderId="32" xfId="125" applyFont="1" applyFill="1" applyBorder="1" applyAlignment="1">
      <alignment horizontal="center" vertical="center"/>
      <protection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vertical="center" wrapText="1"/>
    </xf>
    <xf numFmtId="0" fontId="30" fillId="0" borderId="20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2" fontId="9" fillId="0" borderId="23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3" fontId="9" fillId="0" borderId="19" xfId="0" applyNumberFormat="1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center" vertical="center" wrapText="1"/>
    </xf>
    <xf numFmtId="3" fontId="9" fillId="0" borderId="27" xfId="0" applyNumberFormat="1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 wrapText="1"/>
    </xf>
    <xf numFmtId="0" fontId="9" fillId="0" borderId="20" xfId="117" applyFont="1" applyFill="1" applyBorder="1" applyAlignment="1">
      <alignment horizontal="center" vertical="center" wrapText="1"/>
      <protection/>
    </xf>
    <xf numFmtId="0" fontId="9" fillId="0" borderId="19" xfId="117" applyFont="1" applyFill="1" applyBorder="1" applyAlignment="1">
      <alignment horizontal="center" vertical="center" wrapText="1"/>
      <protection/>
    </xf>
    <xf numFmtId="0" fontId="9" fillId="0" borderId="19" xfId="117" applyFont="1" applyFill="1" applyBorder="1" applyAlignment="1">
      <alignment horizontal="center" vertical="center"/>
      <protection/>
    </xf>
    <xf numFmtId="3" fontId="9" fillId="0" borderId="19" xfId="117" applyNumberFormat="1" applyFont="1" applyFill="1" applyBorder="1" applyAlignment="1">
      <alignment horizontal="center" vertical="center" wrapText="1"/>
      <protection/>
    </xf>
    <xf numFmtId="0" fontId="9" fillId="0" borderId="27" xfId="117" applyFont="1" applyFill="1" applyBorder="1" applyAlignment="1">
      <alignment horizontal="center" vertical="center" wrapText="1"/>
      <protection/>
    </xf>
    <xf numFmtId="0" fontId="9" fillId="0" borderId="23" xfId="117" applyFont="1" applyFill="1" applyBorder="1" applyAlignment="1">
      <alignment horizontal="center" vertical="center" wrapText="1"/>
      <protection/>
    </xf>
    <xf numFmtId="0" fontId="7" fillId="0" borderId="19" xfId="117" applyFont="1" applyFill="1" applyBorder="1" applyAlignment="1">
      <alignment horizontal="center" vertical="center"/>
      <protection/>
    </xf>
    <xf numFmtId="0" fontId="39" fillId="0" borderId="19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justify" wrapText="1"/>
    </xf>
    <xf numFmtId="0" fontId="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0" fillId="0" borderId="20" xfId="0" applyFill="1" applyBorder="1" applyAlignment="1">
      <alignment wrapText="1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wrapText="1"/>
    </xf>
    <xf numFmtId="4" fontId="9" fillId="0" borderId="20" xfId="117" applyNumberFormat="1" applyFont="1" applyFill="1" applyBorder="1" applyAlignment="1">
      <alignment horizontal="center" vertical="center" wrapText="1"/>
      <protection/>
    </xf>
    <xf numFmtId="0" fontId="7" fillId="0" borderId="19" xfId="117" applyFont="1" applyFill="1" applyBorder="1" applyAlignment="1">
      <alignment horizontal="center" vertical="center" wrapText="1"/>
      <protection/>
    </xf>
    <xf numFmtId="0" fontId="7" fillId="0" borderId="22" xfId="117" applyFont="1" applyFill="1" applyBorder="1" applyAlignment="1">
      <alignment horizontal="center" vertical="center"/>
      <protection/>
    </xf>
    <xf numFmtId="0" fontId="9" fillId="0" borderId="35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top" wrapText="1"/>
    </xf>
    <xf numFmtId="0" fontId="33" fillId="0" borderId="27" xfId="0" applyFont="1" applyFill="1" applyBorder="1" applyAlignment="1">
      <alignment horizontal="center" vertical="top" wrapText="1"/>
    </xf>
    <xf numFmtId="0" fontId="33" fillId="0" borderId="23" xfId="0" applyFont="1" applyFill="1" applyBorder="1" applyAlignment="1">
      <alignment horizontal="center" vertical="top" wrapText="1"/>
    </xf>
    <xf numFmtId="0" fontId="33" fillId="0" borderId="23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61" fillId="0" borderId="19" xfId="0" applyFont="1" applyFill="1" applyBorder="1" applyAlignment="1">
      <alignment horizontal="center" wrapText="1"/>
    </xf>
    <xf numFmtId="0" fontId="61" fillId="0" borderId="19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33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41" fillId="0" borderId="19" xfId="0" applyFont="1" applyFill="1" applyBorder="1" applyAlignment="1">
      <alignment horizontal="left"/>
    </xf>
    <xf numFmtId="0" fontId="41" fillId="0" borderId="19" xfId="0" applyFont="1" applyFill="1" applyBorder="1" applyAlignment="1">
      <alignment vertical="center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</cellXfs>
  <cellStyles count="131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1 2 2" xfId="53"/>
    <cellStyle name="60% - Акцент2" xfId="54"/>
    <cellStyle name="60% - Акцент2 2" xfId="55"/>
    <cellStyle name="60% - Акцент2 2 2" xfId="56"/>
    <cellStyle name="60% - Акцент3" xfId="57"/>
    <cellStyle name="60% - Акцент3 2" xfId="58"/>
    <cellStyle name="60% - Акцент3 2 2" xfId="59"/>
    <cellStyle name="60% - Акцент4" xfId="60"/>
    <cellStyle name="60% - Акцент4 2" xfId="61"/>
    <cellStyle name="60% - Акцент4 2 2" xfId="62"/>
    <cellStyle name="60% - Акцент5" xfId="63"/>
    <cellStyle name="60% - Акцент5 2" xfId="64"/>
    <cellStyle name="60% - Акцент5 2 2" xfId="65"/>
    <cellStyle name="60% - Акцент6" xfId="66"/>
    <cellStyle name="60% - Акцент6 2" xfId="67"/>
    <cellStyle name="60% - Акцент6 2 2" xfId="68"/>
    <cellStyle name="Акцент1" xfId="69"/>
    <cellStyle name="Акцент1 2" xfId="70"/>
    <cellStyle name="Акцент1 2 2" xfId="71"/>
    <cellStyle name="Акцент2" xfId="72"/>
    <cellStyle name="Акцент2 2" xfId="73"/>
    <cellStyle name="Акцент2 2 2" xfId="74"/>
    <cellStyle name="Акцент3" xfId="75"/>
    <cellStyle name="Акцент3 2" xfId="76"/>
    <cellStyle name="Акцент3 2 2" xfId="77"/>
    <cellStyle name="Акцент4" xfId="78"/>
    <cellStyle name="Акцент4 2" xfId="79"/>
    <cellStyle name="Акцент4 2 2" xfId="80"/>
    <cellStyle name="Акцент5" xfId="81"/>
    <cellStyle name="Акцент5 2" xfId="82"/>
    <cellStyle name="Акцент5 2 2" xfId="83"/>
    <cellStyle name="Акцент6" xfId="84"/>
    <cellStyle name="Акцент6 2" xfId="85"/>
    <cellStyle name="Акцент6 2 2" xfId="86"/>
    <cellStyle name="Ввод " xfId="87"/>
    <cellStyle name="Ввод  2" xfId="88"/>
    <cellStyle name="Ввод  2 2" xfId="89"/>
    <cellStyle name="Вывод" xfId="90"/>
    <cellStyle name="Вывод 2" xfId="91"/>
    <cellStyle name="Вывод 2 2" xfId="92"/>
    <cellStyle name="Вычисление" xfId="93"/>
    <cellStyle name="Вычисление 2" xfId="94"/>
    <cellStyle name="Вычисление 2 2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2" xfId="101"/>
    <cellStyle name="Заголовок 2 2" xfId="102"/>
    <cellStyle name="Заголовок 3" xfId="103"/>
    <cellStyle name="Заголовок 3 2" xfId="104"/>
    <cellStyle name="Заголовок 4" xfId="105"/>
    <cellStyle name="Заголовок 4 2" xfId="106"/>
    <cellStyle name="Итог" xfId="107"/>
    <cellStyle name="Итог 2" xfId="108"/>
    <cellStyle name="Контрольная ячейка" xfId="109"/>
    <cellStyle name="Контрольная ячейка 2" xfId="110"/>
    <cellStyle name="Контрольная ячейка 2 2" xfId="111"/>
    <cellStyle name="Название" xfId="112"/>
    <cellStyle name="Название 2" xfId="113"/>
    <cellStyle name="Нейтральный" xfId="114"/>
    <cellStyle name="Нейтральный 2" xfId="115"/>
    <cellStyle name="Нейтральный 2 2" xfId="116"/>
    <cellStyle name="Обычный 2" xfId="117"/>
    <cellStyle name="Обычный 2 2" xfId="118"/>
    <cellStyle name="Обычный 3" xfId="119"/>
    <cellStyle name="Обычный 3 2" xfId="120"/>
    <cellStyle name="Обычный 4" xfId="121"/>
    <cellStyle name="Обычный 4 2" xfId="122"/>
    <cellStyle name="Обычный 5" xfId="123"/>
    <cellStyle name="Обычный 5 2" xfId="124"/>
    <cellStyle name="Обычный 6" xfId="125"/>
    <cellStyle name="Followed Hyperlink" xfId="126"/>
    <cellStyle name="Плохой" xfId="127"/>
    <cellStyle name="Плохой 2" xfId="128"/>
    <cellStyle name="Плохой 2 2" xfId="129"/>
    <cellStyle name="Пояснение" xfId="130"/>
    <cellStyle name="Пояснение 2" xfId="131"/>
    <cellStyle name="Примечание" xfId="132"/>
    <cellStyle name="Примечание 2" xfId="133"/>
    <cellStyle name="Примечание 2 2" xfId="134"/>
    <cellStyle name="Percent" xfId="135"/>
    <cellStyle name="Связанная ячейка" xfId="136"/>
    <cellStyle name="Связанная ячейка 2" xfId="137"/>
    <cellStyle name="Текст предупреждения" xfId="138"/>
    <cellStyle name="Текст предупреждения 2" xfId="139"/>
    <cellStyle name="Comma" xfId="140"/>
    <cellStyle name="Comma [0]" xfId="141"/>
    <cellStyle name="Хороший" xfId="142"/>
    <cellStyle name="Хороший 2" xfId="143"/>
    <cellStyle name="Хороший 2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216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26.375" style="10" customWidth="1"/>
    <col min="2" max="2" width="33.625" style="32" customWidth="1"/>
    <col min="3" max="3" width="8.00390625" style="33" customWidth="1"/>
    <col min="4" max="4" width="21.875" style="36" customWidth="1"/>
    <col min="5" max="5" width="15.00390625" style="36" customWidth="1"/>
    <col min="6" max="6" width="20.75390625" style="35" customWidth="1"/>
    <col min="7" max="16384" width="9.125" style="16" customWidth="1"/>
  </cols>
  <sheetData>
    <row r="1" spans="1:7" ht="20.25">
      <c r="A1" s="61"/>
      <c r="B1" s="61"/>
      <c r="C1" s="61"/>
      <c r="D1" s="61"/>
      <c r="E1" s="61"/>
      <c r="F1" s="61"/>
      <c r="G1" s="61"/>
    </row>
    <row r="2" spans="1:7" ht="35.25" customHeight="1">
      <c r="A2" s="62" t="s">
        <v>526</v>
      </c>
      <c r="B2" s="63"/>
      <c r="C2" s="63"/>
      <c r="D2" s="63"/>
      <c r="E2" s="63"/>
      <c r="F2" s="63"/>
      <c r="G2" s="21"/>
    </row>
    <row r="3" spans="1:7" ht="25.5" customHeight="1">
      <c r="A3" s="64" t="s">
        <v>5</v>
      </c>
      <c r="B3" s="65"/>
      <c r="C3" s="65"/>
      <c r="D3" s="65"/>
      <c r="E3" s="65"/>
      <c r="F3" s="66"/>
      <c r="G3" s="21"/>
    </row>
    <row r="4" spans="1:7" ht="60" customHeight="1">
      <c r="A4" s="8" t="s">
        <v>9</v>
      </c>
      <c r="B4" s="8" t="s">
        <v>0</v>
      </c>
      <c r="C4" s="6" t="s">
        <v>1</v>
      </c>
      <c r="D4" s="6" t="s">
        <v>3</v>
      </c>
      <c r="E4" s="7" t="s">
        <v>7</v>
      </c>
      <c r="F4" s="7" t="s">
        <v>11</v>
      </c>
      <c r="G4" s="21"/>
    </row>
    <row r="5" spans="1:7" ht="38.25" customHeight="1">
      <c r="A5" s="56" t="s">
        <v>104</v>
      </c>
      <c r="B5" s="2" t="s">
        <v>25</v>
      </c>
      <c r="C5" s="1">
        <v>1</v>
      </c>
      <c r="D5" s="56" t="s">
        <v>14</v>
      </c>
      <c r="E5" s="2">
        <v>53000</v>
      </c>
      <c r="F5" s="56" t="s">
        <v>8</v>
      </c>
      <c r="G5" s="21"/>
    </row>
    <row r="6" spans="1:7" ht="30" customHeight="1">
      <c r="A6" s="57"/>
      <c r="B6" s="2" t="s">
        <v>105</v>
      </c>
      <c r="C6" s="1">
        <v>1</v>
      </c>
      <c r="D6" s="57"/>
      <c r="E6" s="2">
        <v>45000</v>
      </c>
      <c r="F6" s="57"/>
      <c r="G6" s="21"/>
    </row>
    <row r="7" spans="1:7" ht="25.5" customHeight="1">
      <c r="A7" s="57"/>
      <c r="B7" s="2" t="s">
        <v>24</v>
      </c>
      <c r="C7" s="1">
        <v>1</v>
      </c>
      <c r="D7" s="57"/>
      <c r="E7" s="2">
        <v>40000</v>
      </c>
      <c r="F7" s="57"/>
      <c r="G7" s="21"/>
    </row>
    <row r="8" spans="1:7" ht="35.25" customHeight="1">
      <c r="A8" s="57"/>
      <c r="B8" s="2" t="s">
        <v>106</v>
      </c>
      <c r="C8" s="1">
        <v>2</v>
      </c>
      <c r="D8" s="57"/>
      <c r="E8" s="2">
        <v>45000</v>
      </c>
      <c r="F8" s="57"/>
      <c r="G8" s="21"/>
    </row>
    <row r="9" spans="1:7" s="23" customFormat="1" ht="18.75" customHeight="1">
      <c r="A9" s="6" t="s">
        <v>6</v>
      </c>
      <c r="B9" s="6"/>
      <c r="C9" s="6">
        <f>SUM(C5:C8)</f>
        <v>5</v>
      </c>
      <c r="D9" s="6"/>
      <c r="E9" s="6"/>
      <c r="F9" s="6"/>
      <c r="G9" s="22"/>
    </row>
    <row r="10" spans="1:7" ht="23.25" customHeight="1">
      <c r="A10" s="56" t="s">
        <v>21</v>
      </c>
      <c r="B10" s="2" t="s">
        <v>22</v>
      </c>
      <c r="C10" s="1">
        <v>10</v>
      </c>
      <c r="D10" s="56" t="s">
        <v>14</v>
      </c>
      <c r="E10" s="56" t="s">
        <v>23</v>
      </c>
      <c r="F10" s="56" t="s">
        <v>523</v>
      </c>
      <c r="G10" s="21"/>
    </row>
    <row r="11" spans="1:7" ht="22.5" customHeight="1">
      <c r="A11" s="57"/>
      <c r="B11" s="2" t="s">
        <v>24</v>
      </c>
      <c r="C11" s="1">
        <v>1</v>
      </c>
      <c r="D11" s="57"/>
      <c r="E11" s="57"/>
      <c r="F11" s="57"/>
      <c r="G11" s="21"/>
    </row>
    <row r="12" spans="1:7" ht="23.25" customHeight="1">
      <c r="A12" s="57"/>
      <c r="B12" s="2" t="s">
        <v>25</v>
      </c>
      <c r="C12" s="1">
        <v>4</v>
      </c>
      <c r="D12" s="57"/>
      <c r="E12" s="57"/>
      <c r="F12" s="57"/>
      <c r="G12" s="21"/>
    </row>
    <row r="13" spans="1:7" ht="22.5" customHeight="1">
      <c r="A13" s="57"/>
      <c r="B13" s="2" t="s">
        <v>26</v>
      </c>
      <c r="C13" s="1">
        <v>3</v>
      </c>
      <c r="D13" s="57"/>
      <c r="E13" s="57"/>
      <c r="F13" s="57"/>
      <c r="G13" s="21"/>
    </row>
    <row r="14" spans="1:7" s="23" customFormat="1" ht="22.5" customHeight="1">
      <c r="A14" s="57"/>
      <c r="B14" s="2" t="s">
        <v>27</v>
      </c>
      <c r="C14" s="1">
        <v>3</v>
      </c>
      <c r="D14" s="57"/>
      <c r="E14" s="57"/>
      <c r="F14" s="57"/>
      <c r="G14" s="22"/>
    </row>
    <row r="15" spans="1:6" ht="22.5" customHeight="1">
      <c r="A15" s="57"/>
      <c r="B15" s="2" t="s">
        <v>28</v>
      </c>
      <c r="C15" s="1">
        <v>5</v>
      </c>
      <c r="D15" s="57"/>
      <c r="E15" s="57"/>
      <c r="F15" s="57"/>
    </row>
    <row r="16" spans="1:6" ht="28.5" customHeight="1">
      <c r="A16" s="57"/>
      <c r="B16" s="2" t="s">
        <v>343</v>
      </c>
      <c r="C16" s="1">
        <v>5</v>
      </c>
      <c r="D16" s="57"/>
      <c r="E16" s="57"/>
      <c r="F16" s="57"/>
    </row>
    <row r="17" spans="1:6" ht="28.5" customHeight="1">
      <c r="A17" s="57"/>
      <c r="B17" s="24" t="s">
        <v>249</v>
      </c>
      <c r="C17" s="1">
        <v>1</v>
      </c>
      <c r="D17" s="57"/>
      <c r="E17" s="57"/>
      <c r="F17" s="57"/>
    </row>
    <row r="18" spans="1:6" ht="28.5" customHeight="1">
      <c r="A18" s="57"/>
      <c r="B18" s="24" t="s">
        <v>522</v>
      </c>
      <c r="C18" s="1">
        <v>5</v>
      </c>
      <c r="D18" s="57"/>
      <c r="E18" s="57"/>
      <c r="F18" s="57"/>
    </row>
    <row r="19" spans="1:6" ht="22.5" customHeight="1">
      <c r="A19" s="57"/>
      <c r="B19" s="2" t="s">
        <v>30</v>
      </c>
      <c r="C19" s="1">
        <v>1</v>
      </c>
      <c r="D19" s="68"/>
      <c r="E19" s="57"/>
      <c r="F19" s="57"/>
    </row>
    <row r="20" spans="1:6" s="23" customFormat="1" ht="24" customHeight="1">
      <c r="A20" s="6" t="s">
        <v>6</v>
      </c>
      <c r="B20" s="6"/>
      <c r="C20" s="6">
        <f>SUM(C10:C19)</f>
        <v>38</v>
      </c>
      <c r="D20" s="6"/>
      <c r="E20" s="6"/>
      <c r="F20" s="6"/>
    </row>
    <row r="21" spans="1:6" ht="23.25" customHeight="1">
      <c r="A21" s="77" t="s">
        <v>381</v>
      </c>
      <c r="B21" s="2" t="s">
        <v>122</v>
      </c>
      <c r="C21" s="1">
        <v>5</v>
      </c>
      <c r="D21" s="56" t="s">
        <v>10</v>
      </c>
      <c r="E21" s="55">
        <v>62300</v>
      </c>
      <c r="F21" s="56" t="s">
        <v>380</v>
      </c>
    </row>
    <row r="22" spans="1:6" ht="23.25" customHeight="1">
      <c r="A22" s="78"/>
      <c r="B22" s="2" t="s">
        <v>458</v>
      </c>
      <c r="C22" s="1">
        <v>1</v>
      </c>
      <c r="D22" s="57"/>
      <c r="E22" s="55" t="s">
        <v>459</v>
      </c>
      <c r="F22" s="57"/>
    </row>
    <row r="23" spans="1:6" ht="23.25" customHeight="1">
      <c r="A23" s="78"/>
      <c r="B23" s="79" t="s">
        <v>225</v>
      </c>
      <c r="C23" s="1">
        <v>5</v>
      </c>
      <c r="D23" s="57"/>
      <c r="E23" s="55">
        <v>59100</v>
      </c>
      <c r="F23" s="57"/>
    </row>
    <row r="24" spans="1:6" ht="23.25" customHeight="1">
      <c r="A24" s="78"/>
      <c r="B24" s="80" t="s">
        <v>379</v>
      </c>
      <c r="C24" s="1">
        <v>5</v>
      </c>
      <c r="D24" s="57"/>
      <c r="E24" s="55">
        <v>56300</v>
      </c>
      <c r="F24" s="57"/>
    </row>
    <row r="25" spans="1:6" s="23" customFormat="1" ht="23.25" customHeight="1">
      <c r="A25" s="6" t="s">
        <v>6</v>
      </c>
      <c r="B25" s="6"/>
      <c r="C25" s="6">
        <f>SUM(C21:C24)</f>
        <v>16</v>
      </c>
      <c r="D25" s="6"/>
      <c r="E25" s="6"/>
      <c r="F25" s="6"/>
    </row>
    <row r="26" spans="1:6" ht="25.5" customHeight="1">
      <c r="A26" s="56" t="s">
        <v>382</v>
      </c>
      <c r="B26" s="2" t="s">
        <v>225</v>
      </c>
      <c r="C26" s="1">
        <v>1</v>
      </c>
      <c r="D26" s="56" t="s">
        <v>14</v>
      </c>
      <c r="E26" s="81">
        <v>40680</v>
      </c>
      <c r="F26" s="56" t="s">
        <v>32</v>
      </c>
    </row>
    <row r="27" spans="1:6" ht="25.5" customHeight="1">
      <c r="A27" s="57"/>
      <c r="B27" s="2" t="s">
        <v>241</v>
      </c>
      <c r="C27" s="1">
        <v>2</v>
      </c>
      <c r="D27" s="57"/>
      <c r="E27" s="81">
        <v>30700</v>
      </c>
      <c r="F27" s="57"/>
    </row>
    <row r="28" spans="1:6" ht="25.5" customHeight="1">
      <c r="A28" s="57"/>
      <c r="B28" s="2" t="s">
        <v>383</v>
      </c>
      <c r="C28" s="1">
        <v>1</v>
      </c>
      <c r="D28" s="57"/>
      <c r="E28" s="81">
        <v>32000</v>
      </c>
      <c r="F28" s="57"/>
    </row>
    <row r="29" spans="1:6" ht="25.5" customHeight="1">
      <c r="A29" s="57"/>
      <c r="B29" s="2" t="s">
        <v>384</v>
      </c>
      <c r="C29" s="1">
        <v>2</v>
      </c>
      <c r="D29" s="57"/>
      <c r="E29" s="81">
        <v>28500</v>
      </c>
      <c r="F29" s="57"/>
    </row>
    <row r="30" spans="1:6" ht="25.5" customHeight="1">
      <c r="A30" s="57"/>
      <c r="B30" s="2" t="s">
        <v>365</v>
      </c>
      <c r="C30" s="1">
        <v>1</v>
      </c>
      <c r="D30" s="57"/>
      <c r="E30" s="81">
        <v>28900</v>
      </c>
      <c r="F30" s="57"/>
    </row>
    <row r="31" spans="1:6" ht="25.5" customHeight="1">
      <c r="A31" s="57"/>
      <c r="B31" s="2" t="s">
        <v>385</v>
      </c>
      <c r="C31" s="1">
        <v>1</v>
      </c>
      <c r="D31" s="57"/>
      <c r="E31" s="81">
        <v>33800</v>
      </c>
      <c r="F31" s="57"/>
    </row>
    <row r="32" spans="1:6" ht="30" customHeight="1">
      <c r="A32" s="57"/>
      <c r="B32" s="2" t="s">
        <v>378</v>
      </c>
      <c r="C32" s="1">
        <v>1</v>
      </c>
      <c r="D32" s="57"/>
      <c r="E32" s="81">
        <v>31900</v>
      </c>
      <c r="F32" s="57"/>
    </row>
    <row r="33" spans="1:6" s="23" customFormat="1" ht="21.75" customHeight="1">
      <c r="A33" s="6" t="s">
        <v>6</v>
      </c>
      <c r="B33" s="6"/>
      <c r="C33" s="6">
        <f>SUM(C26:C32)</f>
        <v>9</v>
      </c>
      <c r="D33" s="6"/>
      <c r="E33" s="6"/>
      <c r="F33" s="6"/>
    </row>
    <row r="34" spans="1:6" s="26" customFormat="1" ht="63.75" customHeight="1">
      <c r="A34" s="4" t="s">
        <v>35</v>
      </c>
      <c r="B34" s="82"/>
      <c r="C34" s="1">
        <v>0</v>
      </c>
      <c r="D34" s="4" t="s">
        <v>10</v>
      </c>
      <c r="E34" s="25" t="s">
        <v>12</v>
      </c>
      <c r="F34" s="83" t="s">
        <v>465</v>
      </c>
    </row>
    <row r="35" spans="1:6" s="23" customFormat="1" ht="21.75" customHeight="1">
      <c r="A35" s="6" t="s">
        <v>6</v>
      </c>
      <c r="B35" s="6"/>
      <c r="C35" s="6">
        <f>SUM(C34:C34)</f>
        <v>0</v>
      </c>
      <c r="D35" s="6"/>
      <c r="E35" s="6"/>
      <c r="F35" s="6"/>
    </row>
    <row r="36" spans="1:6" ht="24" customHeight="1">
      <c r="A36" s="56" t="s">
        <v>43</v>
      </c>
      <c r="B36" s="1" t="s">
        <v>38</v>
      </c>
      <c r="C36" s="1">
        <v>5</v>
      </c>
      <c r="D36" s="56" t="s">
        <v>14</v>
      </c>
      <c r="E36" s="84" t="s">
        <v>658</v>
      </c>
      <c r="F36" s="56" t="s">
        <v>44</v>
      </c>
    </row>
    <row r="37" spans="1:6" ht="24" customHeight="1">
      <c r="A37" s="57"/>
      <c r="B37" s="1" t="s">
        <v>534</v>
      </c>
      <c r="C37" s="1">
        <v>1</v>
      </c>
      <c r="D37" s="57"/>
      <c r="E37" s="56" t="s">
        <v>659</v>
      </c>
      <c r="F37" s="57"/>
    </row>
    <row r="38" spans="1:6" ht="24" customHeight="1">
      <c r="A38" s="57"/>
      <c r="B38" s="1" t="s">
        <v>39</v>
      </c>
      <c r="C38" s="1">
        <v>1</v>
      </c>
      <c r="D38" s="57"/>
      <c r="E38" s="57"/>
      <c r="F38" s="57"/>
    </row>
    <row r="39" spans="1:6" ht="24" customHeight="1">
      <c r="A39" s="57"/>
      <c r="B39" s="1" t="s">
        <v>248</v>
      </c>
      <c r="C39" s="1">
        <v>1</v>
      </c>
      <c r="D39" s="57"/>
      <c r="E39" s="57"/>
      <c r="F39" s="57"/>
    </row>
    <row r="40" spans="1:6" ht="24" customHeight="1">
      <c r="A40" s="57"/>
      <c r="B40" s="1" t="s">
        <v>274</v>
      </c>
      <c r="C40" s="1">
        <v>1</v>
      </c>
      <c r="D40" s="57"/>
      <c r="E40" s="57"/>
      <c r="F40" s="57"/>
    </row>
    <row r="41" spans="1:6" ht="24" customHeight="1">
      <c r="A41" s="57"/>
      <c r="B41" s="1" t="s">
        <v>25</v>
      </c>
      <c r="C41" s="1">
        <v>1</v>
      </c>
      <c r="D41" s="57"/>
      <c r="E41" s="57"/>
      <c r="F41" s="57"/>
    </row>
    <row r="42" spans="1:6" ht="8.25" customHeight="1" hidden="1">
      <c r="A42" s="68"/>
      <c r="B42" s="1" t="s">
        <v>42</v>
      </c>
      <c r="C42" s="1">
        <v>1</v>
      </c>
      <c r="D42" s="68"/>
      <c r="E42" s="85"/>
      <c r="F42" s="68"/>
    </row>
    <row r="43" spans="1:6" s="23" customFormat="1" ht="19.5" customHeight="1">
      <c r="A43" s="6" t="s">
        <v>6</v>
      </c>
      <c r="B43" s="6"/>
      <c r="C43" s="6"/>
      <c r="D43" s="12"/>
      <c r="E43" s="12"/>
      <c r="F43" s="12"/>
    </row>
    <row r="44" spans="1:6" ht="27" customHeight="1">
      <c r="A44" s="56" t="s">
        <v>47</v>
      </c>
      <c r="B44" s="56" t="s">
        <v>48</v>
      </c>
      <c r="C44" s="86">
        <v>3</v>
      </c>
      <c r="D44" s="56" t="s">
        <v>14</v>
      </c>
      <c r="E44" s="87" t="s">
        <v>614</v>
      </c>
      <c r="F44" s="56" t="s">
        <v>49</v>
      </c>
    </row>
    <row r="45" spans="1:6" ht="54" customHeight="1">
      <c r="A45" s="57"/>
      <c r="B45" s="88"/>
      <c r="C45" s="89"/>
      <c r="D45" s="57"/>
      <c r="E45" s="57"/>
      <c r="F45" s="57"/>
    </row>
    <row r="46" spans="1:6" ht="15.75">
      <c r="A46" s="6" t="s">
        <v>6</v>
      </c>
      <c r="B46" s="27"/>
      <c r="C46" s="6">
        <f>C44</f>
        <v>3</v>
      </c>
      <c r="D46" s="2"/>
      <c r="E46" s="2"/>
      <c r="F46" s="2"/>
    </row>
    <row r="47" spans="1:6" ht="31.5">
      <c r="A47" s="56" t="s">
        <v>51</v>
      </c>
      <c r="B47" s="4" t="s">
        <v>387</v>
      </c>
      <c r="C47" s="4">
        <v>1</v>
      </c>
      <c r="D47" s="56" t="s">
        <v>14</v>
      </c>
      <c r="E47" s="58">
        <v>32000</v>
      </c>
      <c r="F47" s="56" t="s">
        <v>52</v>
      </c>
    </row>
    <row r="48" spans="1:6" ht="31.5">
      <c r="A48" s="57"/>
      <c r="B48" s="4" t="s">
        <v>386</v>
      </c>
      <c r="C48" s="3">
        <v>1</v>
      </c>
      <c r="D48" s="57"/>
      <c r="E48" s="90"/>
      <c r="F48" s="57"/>
    </row>
    <row r="49" spans="1:6" ht="15.75">
      <c r="A49" s="6" t="s">
        <v>6</v>
      </c>
      <c r="B49" s="2"/>
      <c r="C49" s="2">
        <v>2</v>
      </c>
      <c r="D49" s="2"/>
      <c r="E49" s="2"/>
      <c r="F49" s="2"/>
    </row>
    <row r="50" spans="1:6" ht="27.75" customHeight="1">
      <c r="A50" s="56" t="s">
        <v>54</v>
      </c>
      <c r="B50" s="24" t="s">
        <v>56</v>
      </c>
      <c r="C50" s="1">
        <v>1</v>
      </c>
      <c r="D50" s="56" t="s">
        <v>14</v>
      </c>
      <c r="E50" s="4" t="s">
        <v>389</v>
      </c>
      <c r="F50" s="56" t="s">
        <v>55</v>
      </c>
    </row>
    <row r="51" spans="1:6" ht="27.75" customHeight="1">
      <c r="A51" s="57"/>
      <c r="B51" s="24" t="s">
        <v>504</v>
      </c>
      <c r="C51" s="1">
        <v>2</v>
      </c>
      <c r="D51" s="57"/>
      <c r="E51" s="4" t="s">
        <v>389</v>
      </c>
      <c r="F51" s="57"/>
    </row>
    <row r="52" spans="1:6" ht="23.25" customHeight="1">
      <c r="A52" s="57"/>
      <c r="B52" s="2" t="s">
        <v>505</v>
      </c>
      <c r="C52" s="1">
        <v>1</v>
      </c>
      <c r="D52" s="57"/>
      <c r="E52" s="4" t="s">
        <v>389</v>
      </c>
      <c r="F52" s="57"/>
    </row>
    <row r="53" spans="1:6" ht="23.25" customHeight="1">
      <c r="A53" s="57"/>
      <c r="B53" s="2" t="s">
        <v>388</v>
      </c>
      <c r="C53" s="1">
        <v>2</v>
      </c>
      <c r="D53" s="57"/>
      <c r="E53" s="2" t="s">
        <v>389</v>
      </c>
      <c r="F53" s="57"/>
    </row>
    <row r="54" spans="1:6" ht="28.5" customHeight="1">
      <c r="A54" s="57"/>
      <c r="B54" s="24" t="s">
        <v>343</v>
      </c>
      <c r="C54" s="1">
        <v>3</v>
      </c>
      <c r="D54" s="57"/>
      <c r="E54" s="2" t="s">
        <v>389</v>
      </c>
      <c r="F54" s="57"/>
    </row>
    <row r="55" spans="1:6" ht="24" customHeight="1">
      <c r="A55" s="57"/>
      <c r="B55" s="2" t="s">
        <v>390</v>
      </c>
      <c r="C55" s="1">
        <v>1</v>
      </c>
      <c r="D55" s="57"/>
      <c r="E55" s="2" t="s">
        <v>389</v>
      </c>
      <c r="F55" s="57"/>
    </row>
    <row r="56" spans="1:6" ht="24" customHeight="1">
      <c r="A56" s="57"/>
      <c r="B56" s="2" t="s">
        <v>364</v>
      </c>
      <c r="C56" s="1">
        <v>1</v>
      </c>
      <c r="D56" s="57"/>
      <c r="E56" s="2" t="s">
        <v>389</v>
      </c>
      <c r="F56" s="57"/>
    </row>
    <row r="57" spans="1:6" ht="24" customHeight="1">
      <c r="A57" s="57"/>
      <c r="B57" s="2" t="s">
        <v>391</v>
      </c>
      <c r="C57" s="1">
        <v>1</v>
      </c>
      <c r="D57" s="57"/>
      <c r="E57" s="2" t="s">
        <v>389</v>
      </c>
      <c r="F57" s="57"/>
    </row>
    <row r="58" spans="1:6" ht="24" customHeight="1">
      <c r="A58" s="57"/>
      <c r="B58" s="1" t="s">
        <v>502</v>
      </c>
      <c r="C58" s="1">
        <v>1</v>
      </c>
      <c r="D58" s="57"/>
      <c r="E58" s="2" t="s">
        <v>389</v>
      </c>
      <c r="F58" s="57"/>
    </row>
    <row r="59" spans="1:6" ht="24" customHeight="1">
      <c r="A59" s="57"/>
      <c r="B59" s="1" t="s">
        <v>503</v>
      </c>
      <c r="C59" s="1">
        <v>1</v>
      </c>
      <c r="D59" s="57"/>
      <c r="E59" s="2" t="s">
        <v>389</v>
      </c>
      <c r="F59" s="57"/>
    </row>
    <row r="60" spans="1:6" ht="24" customHeight="1">
      <c r="A60" s="57"/>
      <c r="B60" s="1" t="s">
        <v>39</v>
      </c>
      <c r="C60" s="1">
        <v>1</v>
      </c>
      <c r="D60" s="57"/>
      <c r="E60" s="2" t="s">
        <v>389</v>
      </c>
      <c r="F60" s="57"/>
    </row>
    <row r="61" spans="1:6" ht="24" customHeight="1">
      <c r="A61" s="57"/>
      <c r="B61" s="1" t="s">
        <v>455</v>
      </c>
      <c r="C61" s="1">
        <v>2</v>
      </c>
      <c r="D61" s="57"/>
      <c r="E61" s="2" t="s">
        <v>389</v>
      </c>
      <c r="F61" s="57"/>
    </row>
    <row r="62" spans="1:6" ht="30" customHeight="1">
      <c r="A62" s="57"/>
      <c r="B62" s="2" t="s">
        <v>57</v>
      </c>
      <c r="C62" s="1">
        <v>1</v>
      </c>
      <c r="D62" s="57"/>
      <c r="E62" s="2" t="s">
        <v>389</v>
      </c>
      <c r="F62" s="57"/>
    </row>
    <row r="63" spans="1:6" ht="23.25" customHeight="1">
      <c r="A63" s="57"/>
      <c r="B63" s="2" t="s">
        <v>22</v>
      </c>
      <c r="C63" s="1">
        <v>3</v>
      </c>
      <c r="D63" s="68"/>
      <c r="E63" s="54" t="s">
        <v>389</v>
      </c>
      <c r="F63" s="57"/>
    </row>
    <row r="64" spans="1:6" ht="24.75" customHeight="1">
      <c r="A64" s="6" t="s">
        <v>6</v>
      </c>
      <c r="B64" s="1"/>
      <c r="C64" s="6">
        <f>SUM(C50:C63)</f>
        <v>21</v>
      </c>
      <c r="D64" s="1"/>
      <c r="E64" s="1"/>
      <c r="F64" s="1"/>
    </row>
    <row r="65" spans="1:6" ht="27" customHeight="1">
      <c r="A65" s="56" t="s">
        <v>64</v>
      </c>
      <c r="B65" s="2" t="s">
        <v>60</v>
      </c>
      <c r="C65" s="1">
        <v>3</v>
      </c>
      <c r="D65" s="56" t="s">
        <v>10</v>
      </c>
      <c r="E65" s="56" t="s">
        <v>61</v>
      </c>
      <c r="F65" s="56" t="s">
        <v>62</v>
      </c>
    </row>
    <row r="66" spans="1:6" ht="27" customHeight="1">
      <c r="A66" s="57"/>
      <c r="B66" s="2" t="s">
        <v>27</v>
      </c>
      <c r="C66" s="1">
        <v>1</v>
      </c>
      <c r="D66" s="57"/>
      <c r="E66" s="57"/>
      <c r="F66" s="57"/>
    </row>
    <row r="67" spans="1:6" ht="31.5" customHeight="1">
      <c r="A67" s="57"/>
      <c r="B67" s="2" t="s">
        <v>63</v>
      </c>
      <c r="C67" s="1">
        <v>2</v>
      </c>
      <c r="D67" s="57"/>
      <c r="E67" s="57"/>
      <c r="F67" s="57"/>
    </row>
    <row r="68" spans="1:6" ht="15.75">
      <c r="A68" s="6" t="s">
        <v>6</v>
      </c>
      <c r="B68" s="1"/>
      <c r="C68" s="6">
        <f>SUM(C65:C67)</f>
        <v>6</v>
      </c>
      <c r="D68" s="1"/>
      <c r="E68" s="1"/>
      <c r="F68" s="1"/>
    </row>
    <row r="69" spans="1:6" ht="36" customHeight="1">
      <c r="A69" s="4" t="s">
        <v>67</v>
      </c>
      <c r="B69" s="4" t="s">
        <v>27</v>
      </c>
      <c r="C69" s="3">
        <v>1</v>
      </c>
      <c r="D69" s="4" t="s">
        <v>14</v>
      </c>
      <c r="E69" s="91">
        <v>35000</v>
      </c>
      <c r="F69" s="92" t="s">
        <v>68</v>
      </c>
    </row>
    <row r="70" spans="1:6" ht="27" customHeight="1">
      <c r="A70" s="6" t="s">
        <v>6</v>
      </c>
      <c r="B70" s="2"/>
      <c r="C70" s="1">
        <f>C69</f>
        <v>1</v>
      </c>
      <c r="D70" s="84"/>
      <c r="E70" s="84"/>
      <c r="F70" s="84"/>
    </row>
    <row r="71" spans="1:6" ht="33" customHeight="1">
      <c r="A71" s="56" t="s">
        <v>69</v>
      </c>
      <c r="B71" s="2" t="s">
        <v>457</v>
      </c>
      <c r="C71" s="1">
        <v>2</v>
      </c>
      <c r="D71" s="56" t="s">
        <v>14</v>
      </c>
      <c r="E71" s="58">
        <v>60000</v>
      </c>
      <c r="F71" s="56" t="s">
        <v>71</v>
      </c>
    </row>
    <row r="72" spans="1:6" ht="40.5" customHeight="1">
      <c r="A72" s="68"/>
      <c r="B72" s="18" t="s">
        <v>273</v>
      </c>
      <c r="C72" s="93">
        <v>1</v>
      </c>
      <c r="D72" s="68"/>
      <c r="E72" s="94"/>
      <c r="F72" s="68"/>
    </row>
    <row r="73" spans="1:6" ht="23.25" customHeight="1">
      <c r="A73" s="6" t="s">
        <v>6</v>
      </c>
      <c r="B73" s="1"/>
      <c r="C73" s="6">
        <v>3</v>
      </c>
      <c r="D73" s="1"/>
      <c r="E73" s="1"/>
      <c r="F73" s="1"/>
    </row>
    <row r="74" spans="1:6" ht="57" customHeight="1">
      <c r="A74" s="4" t="s">
        <v>73</v>
      </c>
      <c r="B74" s="18" t="s">
        <v>74</v>
      </c>
      <c r="C74" s="93">
        <v>5</v>
      </c>
      <c r="D74" s="4" t="s">
        <v>10</v>
      </c>
      <c r="E74" s="55">
        <v>45000</v>
      </c>
      <c r="F74" s="4" t="s">
        <v>75</v>
      </c>
    </row>
    <row r="75" spans="1:6" ht="19.5" customHeight="1">
      <c r="A75" s="6" t="s">
        <v>6</v>
      </c>
      <c r="B75" s="2"/>
      <c r="C75" s="1">
        <f>C74</f>
        <v>5</v>
      </c>
      <c r="D75" s="84"/>
      <c r="E75" s="84"/>
      <c r="F75" s="84"/>
    </row>
    <row r="76" spans="1:6" ht="47.25">
      <c r="A76" s="4" t="s">
        <v>349</v>
      </c>
      <c r="B76" s="2" t="s">
        <v>600</v>
      </c>
      <c r="C76" s="1">
        <v>2</v>
      </c>
      <c r="D76" s="4" t="s">
        <v>10</v>
      </c>
      <c r="E76" s="4" t="s">
        <v>601</v>
      </c>
      <c r="F76" s="19" t="s">
        <v>599</v>
      </c>
    </row>
    <row r="77" spans="1:6" ht="15.75">
      <c r="A77" s="6" t="s">
        <v>6</v>
      </c>
      <c r="B77" s="2"/>
      <c r="C77" s="6">
        <v>2</v>
      </c>
      <c r="D77" s="4"/>
      <c r="E77" s="4"/>
      <c r="F77" s="19"/>
    </row>
    <row r="78" spans="1:6" ht="33" customHeight="1">
      <c r="A78" s="56" t="s">
        <v>78</v>
      </c>
      <c r="B78" s="2" t="s">
        <v>79</v>
      </c>
      <c r="C78" s="1">
        <v>2</v>
      </c>
      <c r="D78" s="56" t="s">
        <v>14</v>
      </c>
      <c r="E78" s="58" t="s">
        <v>392</v>
      </c>
      <c r="F78" s="56" t="s">
        <v>80</v>
      </c>
    </row>
    <row r="79" spans="1:6" ht="33.75" customHeight="1">
      <c r="A79" s="57"/>
      <c r="B79" s="2" t="s">
        <v>81</v>
      </c>
      <c r="C79" s="1">
        <v>2</v>
      </c>
      <c r="D79" s="57"/>
      <c r="E79" s="59"/>
      <c r="F79" s="57"/>
    </row>
    <row r="80" spans="1:6" ht="30" customHeight="1">
      <c r="A80" s="57"/>
      <c r="B80" s="2" t="s">
        <v>82</v>
      </c>
      <c r="C80" s="1">
        <v>1</v>
      </c>
      <c r="D80" s="57"/>
      <c r="E80" s="60"/>
      <c r="F80" s="57"/>
    </row>
    <row r="81" spans="1:6" ht="15.75">
      <c r="A81" s="6" t="s">
        <v>6</v>
      </c>
      <c r="B81" s="1"/>
      <c r="C81" s="1">
        <f>SUM(C78:C80)</f>
        <v>5</v>
      </c>
      <c r="D81" s="2"/>
      <c r="E81" s="2"/>
      <c r="F81" s="2"/>
    </row>
    <row r="82" spans="1:6" ht="69" customHeight="1">
      <c r="A82" s="4" t="s">
        <v>83</v>
      </c>
      <c r="B82" s="2" t="s">
        <v>84</v>
      </c>
      <c r="C82" s="1">
        <v>2</v>
      </c>
      <c r="D82" s="4" t="s">
        <v>10</v>
      </c>
      <c r="E82" s="55">
        <v>40000</v>
      </c>
      <c r="F82" s="4" t="s">
        <v>641</v>
      </c>
    </row>
    <row r="83" spans="1:6" ht="19.5" customHeight="1">
      <c r="A83" s="6" t="s">
        <v>6</v>
      </c>
      <c r="B83" s="1"/>
      <c r="C83" s="6">
        <f>SUM(C82:C82)</f>
        <v>2</v>
      </c>
      <c r="D83" s="1"/>
      <c r="E83" s="1"/>
      <c r="F83" s="1"/>
    </row>
    <row r="84" spans="1:6" ht="182.25" customHeight="1">
      <c r="A84" s="54" t="s">
        <v>86</v>
      </c>
      <c r="B84" s="4" t="s">
        <v>22</v>
      </c>
      <c r="C84" s="3">
        <v>7</v>
      </c>
      <c r="D84" s="54" t="s">
        <v>34</v>
      </c>
      <c r="E84" s="95">
        <v>30500</v>
      </c>
      <c r="F84" s="2" t="s">
        <v>587</v>
      </c>
    </row>
    <row r="85" spans="1:6" ht="15.75">
      <c r="A85" s="6" t="s">
        <v>6</v>
      </c>
      <c r="B85" s="1"/>
      <c r="C85" s="6">
        <f>SUM(C84)</f>
        <v>7</v>
      </c>
      <c r="D85" s="2"/>
      <c r="E85" s="2"/>
      <c r="F85" s="85"/>
    </row>
    <row r="86" spans="1:6" ht="36" customHeight="1">
      <c r="A86" s="56" t="s">
        <v>88</v>
      </c>
      <c r="B86" s="2" t="s">
        <v>630</v>
      </c>
      <c r="C86" s="1">
        <v>1</v>
      </c>
      <c r="D86" s="56" t="s">
        <v>10</v>
      </c>
      <c r="E86" s="87">
        <v>40000</v>
      </c>
      <c r="F86" s="56" t="s">
        <v>89</v>
      </c>
    </row>
    <row r="87" spans="1:6" ht="27" customHeight="1">
      <c r="A87" s="68"/>
      <c r="B87" s="96" t="s">
        <v>298</v>
      </c>
      <c r="C87" s="1">
        <v>2</v>
      </c>
      <c r="D87" s="68"/>
      <c r="E87" s="68"/>
      <c r="F87" s="68"/>
    </row>
    <row r="88" spans="1:6" ht="15.75">
      <c r="A88" s="6" t="s">
        <v>6</v>
      </c>
      <c r="B88" s="1"/>
      <c r="C88" s="6">
        <v>3</v>
      </c>
      <c r="D88" s="1"/>
      <c r="E88" s="1"/>
      <c r="F88" s="1"/>
    </row>
    <row r="89" spans="1:6" ht="84" customHeight="1">
      <c r="A89" s="4" t="s">
        <v>94</v>
      </c>
      <c r="B89" s="2" t="s">
        <v>95</v>
      </c>
      <c r="C89" s="1">
        <v>2</v>
      </c>
      <c r="D89" s="4" t="s">
        <v>10</v>
      </c>
      <c r="E89" s="97">
        <v>26065</v>
      </c>
      <c r="F89" s="4" t="s">
        <v>96</v>
      </c>
    </row>
    <row r="90" spans="1:6" ht="15.75">
      <c r="A90" s="6" t="s">
        <v>6</v>
      </c>
      <c r="B90" s="1"/>
      <c r="C90" s="6">
        <v>2</v>
      </c>
      <c r="D90" s="1"/>
      <c r="E90" s="1"/>
      <c r="F90" s="1"/>
    </row>
    <row r="91" spans="1:6" ht="27" customHeight="1">
      <c r="A91" s="56" t="s">
        <v>393</v>
      </c>
      <c r="B91" s="1" t="s">
        <v>462</v>
      </c>
      <c r="C91" s="1">
        <v>1</v>
      </c>
      <c r="D91" s="3" t="s">
        <v>14</v>
      </c>
      <c r="E91" s="3" t="s">
        <v>441</v>
      </c>
      <c r="F91" s="56" t="s">
        <v>97</v>
      </c>
    </row>
    <row r="92" spans="1:6" ht="27" customHeight="1">
      <c r="A92" s="57"/>
      <c r="B92" s="1" t="s">
        <v>463</v>
      </c>
      <c r="C92" s="1">
        <v>1</v>
      </c>
      <c r="D92" s="3" t="s">
        <v>34</v>
      </c>
      <c r="E92" s="3" t="s">
        <v>441</v>
      </c>
      <c r="F92" s="57"/>
    </row>
    <row r="93" spans="1:6" ht="27" customHeight="1">
      <c r="A93" s="68"/>
      <c r="B93" s="2" t="s">
        <v>666</v>
      </c>
      <c r="C93" s="1">
        <v>1</v>
      </c>
      <c r="D93" s="4" t="s">
        <v>34</v>
      </c>
      <c r="E93" s="4" t="s">
        <v>441</v>
      </c>
      <c r="F93" s="68"/>
    </row>
    <row r="94" spans="1:6" ht="15.75">
      <c r="A94" s="6" t="s">
        <v>6</v>
      </c>
      <c r="B94" s="1"/>
      <c r="C94" s="6">
        <v>3</v>
      </c>
      <c r="D94" s="1"/>
      <c r="E94" s="1"/>
      <c r="F94" s="1"/>
    </row>
    <row r="95" spans="1:6" ht="80.25" customHeight="1">
      <c r="A95" s="25" t="s">
        <v>337</v>
      </c>
      <c r="B95" s="2"/>
      <c r="C95" s="1">
        <v>0</v>
      </c>
      <c r="D95" s="4" t="s">
        <v>10</v>
      </c>
      <c r="E95" s="4" t="s">
        <v>12</v>
      </c>
      <c r="F95" s="4"/>
    </row>
    <row r="96" spans="1:6" ht="15.75">
      <c r="A96" s="6" t="s">
        <v>6</v>
      </c>
      <c r="B96" s="1"/>
      <c r="C96" s="1">
        <f>SUM(C95:C95)</f>
        <v>0</v>
      </c>
      <c r="D96" s="1"/>
      <c r="E96" s="1"/>
      <c r="F96" s="1"/>
    </row>
    <row r="97" spans="1:6" ht="51.75" customHeight="1">
      <c r="A97" s="25" t="s">
        <v>338</v>
      </c>
      <c r="B97" s="2"/>
      <c r="C97" s="1">
        <v>0</v>
      </c>
      <c r="D97" s="4" t="s">
        <v>10</v>
      </c>
      <c r="E97" s="4" t="s">
        <v>12</v>
      </c>
      <c r="F97" s="4"/>
    </row>
    <row r="98" spans="1:6" ht="15.75">
      <c r="A98" s="6" t="s">
        <v>6</v>
      </c>
      <c r="B98" s="1"/>
      <c r="C98" s="1">
        <f>SUM(C97:C97)</f>
        <v>0</v>
      </c>
      <c r="D98" s="1"/>
      <c r="E98" s="1"/>
      <c r="F98" s="1"/>
    </row>
    <row r="99" spans="1:6" ht="23.25" customHeight="1">
      <c r="A99" s="56" t="s">
        <v>394</v>
      </c>
      <c r="B99" s="2" t="s">
        <v>99</v>
      </c>
      <c r="C99" s="1">
        <v>1</v>
      </c>
      <c r="D99" s="56" t="s">
        <v>10</v>
      </c>
      <c r="E99" s="56" t="s">
        <v>100</v>
      </c>
      <c r="F99" s="56" t="s">
        <v>101</v>
      </c>
    </row>
    <row r="100" spans="1:6" ht="23.25" customHeight="1">
      <c r="A100" s="57"/>
      <c r="B100" s="2" t="s">
        <v>25</v>
      </c>
      <c r="C100" s="1">
        <v>1</v>
      </c>
      <c r="D100" s="57"/>
      <c r="E100" s="57"/>
      <c r="F100" s="57"/>
    </row>
    <row r="101" spans="1:6" ht="23.25" customHeight="1">
      <c r="A101" s="57"/>
      <c r="B101" s="24" t="s">
        <v>22</v>
      </c>
      <c r="C101" s="1">
        <v>1</v>
      </c>
      <c r="D101" s="57"/>
      <c r="E101" s="68"/>
      <c r="F101" s="57"/>
    </row>
    <row r="102" spans="1:6" ht="50.25" customHeight="1">
      <c r="A102" s="57"/>
      <c r="B102" s="24" t="s">
        <v>474</v>
      </c>
      <c r="C102" s="1">
        <v>1</v>
      </c>
      <c r="D102" s="57"/>
      <c r="E102" s="18" t="s">
        <v>475</v>
      </c>
      <c r="F102" s="57"/>
    </row>
    <row r="103" spans="1:6" s="23" customFormat="1" ht="20.25" customHeight="1">
      <c r="A103" s="6" t="s">
        <v>6</v>
      </c>
      <c r="B103" s="6"/>
      <c r="C103" s="6">
        <f>SUM(C99:C102)</f>
        <v>4</v>
      </c>
      <c r="D103" s="6"/>
      <c r="E103" s="6"/>
      <c r="F103" s="6"/>
    </row>
    <row r="104" spans="1:6" ht="15.75">
      <c r="A104" s="1" t="s">
        <v>339</v>
      </c>
      <c r="B104" s="1"/>
      <c r="C104" s="1">
        <f>C103+C98+C96+C94+C90+C88+C85+C83+C81+C75+C73+C70+C68+C64+C46+C43+C35+C33+C25+C20+C9</f>
        <v>133</v>
      </c>
      <c r="D104" s="1"/>
      <c r="E104" s="1"/>
      <c r="F104" s="1"/>
    </row>
    <row r="105" spans="1:6" ht="21" customHeight="1">
      <c r="A105" s="5"/>
      <c r="B105" s="5"/>
      <c r="C105" s="5"/>
      <c r="D105" s="5"/>
      <c r="E105" s="5"/>
      <c r="F105" s="5"/>
    </row>
    <row r="106" spans="1:6" ht="24.75" customHeight="1">
      <c r="A106" s="67" t="s">
        <v>4</v>
      </c>
      <c r="B106" s="67"/>
      <c r="C106" s="67"/>
      <c r="D106" s="67"/>
      <c r="E106" s="67"/>
      <c r="F106" s="67"/>
    </row>
    <row r="107" spans="1:6" ht="30" customHeight="1">
      <c r="A107" s="8" t="s">
        <v>9</v>
      </c>
      <c r="B107" s="8" t="s">
        <v>0</v>
      </c>
      <c r="C107" s="6" t="s">
        <v>1</v>
      </c>
      <c r="D107" s="6" t="s">
        <v>3</v>
      </c>
      <c r="E107" s="7" t="s">
        <v>7</v>
      </c>
      <c r="F107" s="7" t="s">
        <v>11</v>
      </c>
    </row>
    <row r="108" spans="1:6" ht="25.5" customHeight="1">
      <c r="A108" s="56" t="s">
        <v>104</v>
      </c>
      <c r="B108" s="1" t="s">
        <v>17</v>
      </c>
      <c r="C108" s="1">
        <v>4</v>
      </c>
      <c r="D108" s="56" t="s">
        <v>14</v>
      </c>
      <c r="E108" s="2">
        <v>21000</v>
      </c>
      <c r="F108" s="69" t="s">
        <v>46</v>
      </c>
    </row>
    <row r="109" spans="1:6" ht="25.5" customHeight="1">
      <c r="A109" s="57"/>
      <c r="B109" s="1" t="s">
        <v>65</v>
      </c>
      <c r="C109" s="1">
        <v>7</v>
      </c>
      <c r="D109" s="57"/>
      <c r="E109" s="28">
        <v>21000</v>
      </c>
      <c r="F109" s="70"/>
    </row>
    <row r="110" spans="1:6" ht="25.5" customHeight="1">
      <c r="A110" s="57"/>
      <c r="B110" s="1" t="s">
        <v>107</v>
      </c>
      <c r="C110" s="1">
        <v>2</v>
      </c>
      <c r="D110" s="57"/>
      <c r="E110" s="28">
        <v>21000</v>
      </c>
      <c r="F110" s="70"/>
    </row>
    <row r="111" spans="1:6" ht="25.5" customHeight="1">
      <c r="A111" s="57"/>
      <c r="B111" s="14" t="s">
        <v>53</v>
      </c>
      <c r="C111" s="1">
        <v>2</v>
      </c>
      <c r="D111" s="57"/>
      <c r="E111" s="28">
        <v>25000</v>
      </c>
      <c r="F111" s="70"/>
    </row>
    <row r="112" spans="1:6" ht="25.5" customHeight="1">
      <c r="A112" s="57"/>
      <c r="B112" s="14" t="s">
        <v>108</v>
      </c>
      <c r="C112" s="1">
        <v>2</v>
      </c>
      <c r="D112" s="57"/>
      <c r="E112" s="28">
        <v>25000</v>
      </c>
      <c r="F112" s="70"/>
    </row>
    <row r="113" spans="1:6" ht="25.5" customHeight="1">
      <c r="A113" s="57"/>
      <c r="B113" s="2" t="s">
        <v>18</v>
      </c>
      <c r="C113" s="1">
        <v>1</v>
      </c>
      <c r="D113" s="68"/>
      <c r="E113" s="28">
        <v>25000</v>
      </c>
      <c r="F113" s="70"/>
    </row>
    <row r="114" spans="1:6" s="23" customFormat="1" ht="15.75">
      <c r="A114" s="7" t="s">
        <v>2</v>
      </c>
      <c r="B114" s="6"/>
      <c r="C114" s="9">
        <f>SUM(C108:C113)</f>
        <v>18</v>
      </c>
      <c r="D114" s="6"/>
      <c r="E114" s="9"/>
      <c r="F114" s="7"/>
    </row>
    <row r="115" spans="1:6" ht="24.75" customHeight="1">
      <c r="A115" s="56" t="s">
        <v>21</v>
      </c>
      <c r="B115" s="98" t="s">
        <v>687</v>
      </c>
      <c r="C115" s="1">
        <v>2</v>
      </c>
      <c r="D115" s="56" t="s">
        <v>14</v>
      </c>
      <c r="E115" s="56" t="s">
        <v>15</v>
      </c>
      <c r="F115" s="69" t="s">
        <v>16</v>
      </c>
    </row>
    <row r="116" spans="1:6" ht="24.75" customHeight="1">
      <c r="A116" s="57"/>
      <c r="B116" s="98" t="s">
        <v>17</v>
      </c>
      <c r="C116" s="1">
        <v>12</v>
      </c>
      <c r="D116" s="57"/>
      <c r="E116" s="88"/>
      <c r="F116" s="70"/>
    </row>
    <row r="117" spans="1:6" ht="29.25" customHeight="1">
      <c r="A117" s="57"/>
      <c r="B117" s="99" t="s">
        <v>58</v>
      </c>
      <c r="C117" s="1">
        <v>1</v>
      </c>
      <c r="D117" s="57"/>
      <c r="E117" s="88"/>
      <c r="F117" s="70"/>
    </row>
    <row r="118" spans="1:6" ht="24.75" customHeight="1">
      <c r="A118" s="57"/>
      <c r="B118" s="24" t="s">
        <v>165</v>
      </c>
      <c r="C118" s="1">
        <v>20</v>
      </c>
      <c r="D118" s="57"/>
      <c r="E118" s="88"/>
      <c r="F118" s="70"/>
    </row>
    <row r="119" spans="1:6" ht="24.75" customHeight="1">
      <c r="A119" s="57"/>
      <c r="B119" s="24" t="s">
        <v>20</v>
      </c>
      <c r="C119" s="1">
        <v>10</v>
      </c>
      <c r="D119" s="57"/>
      <c r="E119" s="88"/>
      <c r="F119" s="70"/>
    </row>
    <row r="120" spans="1:6" ht="24.75" customHeight="1">
      <c r="A120" s="57"/>
      <c r="B120" s="24" t="s">
        <v>53</v>
      </c>
      <c r="C120" s="29">
        <v>1</v>
      </c>
      <c r="D120" s="57"/>
      <c r="E120" s="88"/>
      <c r="F120" s="70"/>
    </row>
    <row r="121" spans="1:6" ht="24.75" customHeight="1">
      <c r="A121" s="57"/>
      <c r="B121" s="24" t="s">
        <v>369</v>
      </c>
      <c r="C121" s="29">
        <v>7</v>
      </c>
      <c r="D121" s="57"/>
      <c r="E121" s="88"/>
      <c r="F121" s="70"/>
    </row>
    <row r="122" spans="1:6" ht="24.75" customHeight="1">
      <c r="A122" s="57"/>
      <c r="B122" s="24" t="s">
        <v>524</v>
      </c>
      <c r="C122" s="29">
        <v>1</v>
      </c>
      <c r="D122" s="68"/>
      <c r="E122" s="100"/>
      <c r="F122" s="70"/>
    </row>
    <row r="123" spans="1:6" s="23" customFormat="1" ht="15.75">
      <c r="A123" s="7" t="s">
        <v>2</v>
      </c>
      <c r="B123" s="6"/>
      <c r="C123" s="9">
        <f>SUM(C115:C122)</f>
        <v>54</v>
      </c>
      <c r="D123" s="6"/>
      <c r="E123" s="9"/>
      <c r="F123" s="7"/>
    </row>
    <row r="124" spans="1:6" ht="23.25" customHeight="1">
      <c r="A124" s="77" t="s">
        <v>353</v>
      </c>
      <c r="B124" s="2" t="s">
        <v>13</v>
      </c>
      <c r="C124" s="1">
        <v>5</v>
      </c>
      <c r="D124" s="56" t="s">
        <v>10</v>
      </c>
      <c r="E124" s="55">
        <v>33900</v>
      </c>
      <c r="F124" s="56" t="s">
        <v>395</v>
      </c>
    </row>
    <row r="125" spans="1:6" ht="23.25" customHeight="1">
      <c r="A125" s="78"/>
      <c r="B125" s="2" t="s">
        <v>177</v>
      </c>
      <c r="C125" s="1">
        <v>20</v>
      </c>
      <c r="D125" s="57"/>
      <c r="E125" s="55">
        <v>39900</v>
      </c>
      <c r="F125" s="57"/>
    </row>
    <row r="126" spans="1:6" ht="27" customHeight="1">
      <c r="A126" s="78"/>
      <c r="B126" s="1" t="s">
        <v>17</v>
      </c>
      <c r="C126" s="1">
        <v>5</v>
      </c>
      <c r="D126" s="57"/>
      <c r="E126" s="55">
        <v>38800</v>
      </c>
      <c r="F126" s="57"/>
    </row>
    <row r="127" spans="1:6" ht="27" customHeight="1">
      <c r="A127" s="78"/>
      <c r="B127" s="24" t="s">
        <v>20</v>
      </c>
      <c r="C127" s="1">
        <v>2</v>
      </c>
      <c r="D127" s="57"/>
      <c r="E127" s="55">
        <v>38800</v>
      </c>
      <c r="F127" s="57"/>
    </row>
    <row r="128" spans="1:6" ht="31.5">
      <c r="A128" s="78"/>
      <c r="B128" s="80" t="s">
        <v>165</v>
      </c>
      <c r="C128" s="1">
        <v>10</v>
      </c>
      <c r="D128" s="57"/>
      <c r="E128" s="55">
        <v>33900</v>
      </c>
      <c r="F128" s="57"/>
    </row>
    <row r="129" spans="1:6" s="23" customFormat="1" ht="15.75">
      <c r="A129" s="7" t="s">
        <v>2</v>
      </c>
      <c r="B129" s="6"/>
      <c r="C129" s="9">
        <f>SUM(C124:C128)</f>
        <v>42</v>
      </c>
      <c r="D129" s="6"/>
      <c r="E129" s="9"/>
      <c r="F129" s="7"/>
    </row>
    <row r="130" spans="1:6" ht="41.25" customHeight="1">
      <c r="A130" s="56" t="s">
        <v>31</v>
      </c>
      <c r="B130" s="1" t="s">
        <v>33</v>
      </c>
      <c r="C130" s="1">
        <v>2</v>
      </c>
      <c r="D130" s="56" t="s">
        <v>34</v>
      </c>
      <c r="E130" s="56" t="s">
        <v>396</v>
      </c>
      <c r="F130" s="69" t="s">
        <v>32</v>
      </c>
    </row>
    <row r="131" spans="1:6" ht="41.25" customHeight="1">
      <c r="A131" s="57"/>
      <c r="B131" s="1" t="s">
        <v>65</v>
      </c>
      <c r="C131" s="1">
        <v>2</v>
      </c>
      <c r="D131" s="57"/>
      <c r="E131" s="88"/>
      <c r="F131" s="70"/>
    </row>
    <row r="132" spans="1:6" s="23" customFormat="1" ht="15.75">
      <c r="A132" s="7" t="s">
        <v>2</v>
      </c>
      <c r="B132" s="6"/>
      <c r="C132" s="9">
        <f>SUM(C130:C131)</f>
        <v>4</v>
      </c>
      <c r="D132" s="6"/>
      <c r="E132" s="9"/>
      <c r="F132" s="7"/>
    </row>
    <row r="133" spans="1:6" ht="33" customHeight="1">
      <c r="A133" s="56" t="s">
        <v>35</v>
      </c>
      <c r="B133" s="1" t="s">
        <v>656</v>
      </c>
      <c r="C133" s="1">
        <v>1</v>
      </c>
      <c r="D133" s="4" t="s">
        <v>14</v>
      </c>
      <c r="E133" s="4" t="s">
        <v>657</v>
      </c>
      <c r="F133" s="56" t="s">
        <v>37</v>
      </c>
    </row>
    <row r="134" spans="1:6" ht="33" customHeight="1">
      <c r="A134" s="68"/>
      <c r="B134" s="1" t="s">
        <v>627</v>
      </c>
      <c r="C134" s="29">
        <v>1</v>
      </c>
      <c r="D134" s="4" t="s">
        <v>14</v>
      </c>
      <c r="E134" s="101" t="s">
        <v>464</v>
      </c>
      <c r="F134" s="68"/>
    </row>
    <row r="135" spans="1:6" s="23" customFormat="1" ht="15.75">
      <c r="A135" s="7" t="s">
        <v>2</v>
      </c>
      <c r="B135" s="6"/>
      <c r="C135" s="9">
        <v>2</v>
      </c>
      <c r="D135" s="6"/>
      <c r="E135" s="9"/>
      <c r="F135" s="7"/>
    </row>
    <row r="136" spans="1:6" ht="27" customHeight="1">
      <c r="A136" s="56" t="s">
        <v>43</v>
      </c>
      <c r="B136" s="102" t="s">
        <v>65</v>
      </c>
      <c r="C136" s="103">
        <v>1</v>
      </c>
      <c r="D136" s="104" t="s">
        <v>10</v>
      </c>
      <c r="E136" s="84" t="s">
        <v>660</v>
      </c>
      <c r="F136" s="56" t="s">
        <v>44</v>
      </c>
    </row>
    <row r="137" spans="1:6" ht="31.5">
      <c r="A137" s="57"/>
      <c r="B137" s="102" t="s">
        <v>525</v>
      </c>
      <c r="C137" s="103">
        <v>1</v>
      </c>
      <c r="D137" s="105"/>
      <c r="E137" s="84" t="s">
        <v>661</v>
      </c>
      <c r="F137" s="57"/>
    </row>
    <row r="138" spans="1:6" ht="33.75" customHeight="1">
      <c r="A138" s="57"/>
      <c r="B138" s="102" t="s">
        <v>662</v>
      </c>
      <c r="C138" s="103">
        <v>1</v>
      </c>
      <c r="D138" s="105"/>
      <c r="E138" s="84" t="s">
        <v>663</v>
      </c>
      <c r="F138" s="57"/>
    </row>
    <row r="139" spans="1:6" ht="15.75">
      <c r="A139" s="57"/>
      <c r="B139" s="102" t="s">
        <v>664</v>
      </c>
      <c r="C139" s="103">
        <v>1</v>
      </c>
      <c r="D139" s="105"/>
      <c r="E139" s="84" t="s">
        <v>663</v>
      </c>
      <c r="F139" s="57"/>
    </row>
    <row r="140" spans="1:6" ht="15.75">
      <c r="A140" s="7" t="s">
        <v>2</v>
      </c>
      <c r="B140" s="1"/>
      <c r="C140" s="6">
        <v>8</v>
      </c>
      <c r="D140" s="84"/>
      <c r="E140" s="84"/>
      <c r="F140" s="84"/>
    </row>
    <row r="141" spans="1:6" ht="51.75" customHeight="1">
      <c r="A141" s="4" t="s">
        <v>47</v>
      </c>
      <c r="B141" s="3" t="s">
        <v>50</v>
      </c>
      <c r="C141" s="3">
        <v>3</v>
      </c>
      <c r="D141" s="4" t="s">
        <v>14</v>
      </c>
      <c r="E141" s="106" t="s">
        <v>613</v>
      </c>
      <c r="F141" s="107" t="s">
        <v>49</v>
      </c>
    </row>
    <row r="142" spans="1:6" ht="21" customHeight="1">
      <c r="A142" s="7" t="s">
        <v>2</v>
      </c>
      <c r="B142" s="108"/>
      <c r="C142" s="12">
        <v>3</v>
      </c>
      <c r="D142" s="84"/>
      <c r="E142" s="109"/>
      <c r="F142" s="2"/>
    </row>
    <row r="143" spans="1:6" ht="15.75" customHeight="1">
      <c r="A143" s="56" t="s">
        <v>51</v>
      </c>
      <c r="B143" s="56"/>
      <c r="C143" s="86"/>
      <c r="D143" s="56" t="s">
        <v>10</v>
      </c>
      <c r="E143" s="56"/>
      <c r="F143" s="110" t="s">
        <v>52</v>
      </c>
    </row>
    <row r="144" spans="1:6" ht="15.75" customHeight="1">
      <c r="A144" s="57"/>
      <c r="B144" s="68"/>
      <c r="C144" s="111"/>
      <c r="D144" s="57"/>
      <c r="E144" s="88"/>
      <c r="F144" s="112"/>
    </row>
    <row r="145" spans="1:6" ht="15.75">
      <c r="A145" s="7" t="s">
        <v>2</v>
      </c>
      <c r="B145" s="27"/>
      <c r="C145" s="108">
        <f>C143+C144</f>
        <v>0</v>
      </c>
      <c r="D145" s="30"/>
      <c r="E145" s="30"/>
      <c r="F145" s="31"/>
    </row>
    <row r="146" spans="1:6" ht="36" customHeight="1">
      <c r="A146" s="56" t="s">
        <v>54</v>
      </c>
      <c r="B146" s="2" t="s">
        <v>376</v>
      </c>
      <c r="C146" s="1">
        <v>1</v>
      </c>
      <c r="D146" s="56" t="s">
        <v>14</v>
      </c>
      <c r="E146" s="58">
        <v>30000</v>
      </c>
      <c r="F146" s="69" t="s">
        <v>55</v>
      </c>
    </row>
    <row r="147" spans="1:6" ht="15.75">
      <c r="A147" s="57"/>
      <c r="B147" s="2" t="s">
        <v>506</v>
      </c>
      <c r="C147" s="1">
        <v>10</v>
      </c>
      <c r="D147" s="57"/>
      <c r="E147" s="57"/>
      <c r="F147" s="70"/>
    </row>
    <row r="148" spans="1:6" ht="26.25" customHeight="1">
      <c r="A148" s="57"/>
      <c r="B148" s="2" t="s">
        <v>507</v>
      </c>
      <c r="C148" s="1">
        <v>15</v>
      </c>
      <c r="D148" s="57"/>
      <c r="E148" s="57"/>
      <c r="F148" s="70"/>
    </row>
    <row r="149" spans="1:6" ht="31.5" customHeight="1">
      <c r="A149" s="57"/>
      <c r="B149" s="2" t="s">
        <v>508</v>
      </c>
      <c r="C149" s="1">
        <v>2</v>
      </c>
      <c r="D149" s="57"/>
      <c r="E149" s="57"/>
      <c r="F149" s="70"/>
    </row>
    <row r="150" spans="1:6" ht="15.75">
      <c r="A150" s="57"/>
      <c r="B150" s="2" t="s">
        <v>509</v>
      </c>
      <c r="C150" s="1">
        <v>2</v>
      </c>
      <c r="D150" s="57"/>
      <c r="E150" s="57"/>
      <c r="F150" s="70"/>
    </row>
    <row r="151" spans="1:6" ht="15.75">
      <c r="A151" s="7" t="s">
        <v>2</v>
      </c>
      <c r="B151" s="1"/>
      <c r="C151" s="9">
        <f>SUM(C146:C150)</f>
        <v>30</v>
      </c>
      <c r="D151" s="1"/>
      <c r="E151" s="29"/>
      <c r="F151" s="2"/>
    </row>
    <row r="152" spans="1:6" ht="63">
      <c r="A152" s="4" t="s">
        <v>64</v>
      </c>
      <c r="B152" s="1" t="s">
        <v>65</v>
      </c>
      <c r="C152" s="1">
        <v>5</v>
      </c>
      <c r="D152" s="4" t="s">
        <v>10</v>
      </c>
      <c r="E152" s="4" t="s">
        <v>66</v>
      </c>
      <c r="F152" s="4" t="s">
        <v>62</v>
      </c>
    </row>
    <row r="153" spans="1:6" ht="19.5" customHeight="1">
      <c r="A153" s="7" t="s">
        <v>2</v>
      </c>
      <c r="B153" s="1"/>
      <c r="C153" s="29">
        <f>SUM(C152:C152)</f>
        <v>5</v>
      </c>
      <c r="D153" s="1"/>
      <c r="E153" s="29"/>
      <c r="F153" s="2"/>
    </row>
    <row r="154" spans="1:6" ht="63">
      <c r="A154" s="4" t="s">
        <v>67</v>
      </c>
      <c r="B154" s="2" t="s">
        <v>65</v>
      </c>
      <c r="C154" s="2">
        <v>2</v>
      </c>
      <c r="D154" s="4" t="s">
        <v>14</v>
      </c>
      <c r="E154" s="4" t="s">
        <v>469</v>
      </c>
      <c r="F154" s="4" t="s">
        <v>68</v>
      </c>
    </row>
    <row r="155" spans="1:6" ht="15.75">
      <c r="A155" s="7" t="s">
        <v>2</v>
      </c>
      <c r="B155" s="27"/>
      <c r="C155" s="2">
        <v>2</v>
      </c>
      <c r="D155" s="113"/>
      <c r="E155" s="84" t="s">
        <v>12</v>
      </c>
      <c r="F155" s="84"/>
    </row>
    <row r="156" spans="1:6" ht="35.25" customHeight="1">
      <c r="A156" s="56" t="s">
        <v>69</v>
      </c>
      <c r="B156" s="1" t="s">
        <v>187</v>
      </c>
      <c r="C156" s="1">
        <v>1</v>
      </c>
      <c r="D156" s="56" t="s">
        <v>14</v>
      </c>
      <c r="E156" s="114">
        <v>28000</v>
      </c>
      <c r="F156" s="56" t="s">
        <v>71</v>
      </c>
    </row>
    <row r="157" spans="1:6" ht="36" customHeight="1">
      <c r="A157" s="68"/>
      <c r="B157" s="82" t="s">
        <v>602</v>
      </c>
      <c r="C157" s="29">
        <v>1</v>
      </c>
      <c r="D157" s="68"/>
      <c r="E157" s="115"/>
      <c r="F157" s="68"/>
    </row>
    <row r="158" spans="1:6" ht="23.25" customHeight="1">
      <c r="A158" s="7" t="s">
        <v>2</v>
      </c>
      <c r="B158" s="1"/>
      <c r="C158" s="29">
        <f>SUM(C156:C156)</f>
        <v>1</v>
      </c>
      <c r="D158" s="1"/>
      <c r="E158" s="29"/>
      <c r="F158" s="2"/>
    </row>
    <row r="159" spans="1:6" ht="54.75" customHeight="1">
      <c r="A159" s="83" t="s">
        <v>73</v>
      </c>
      <c r="B159" s="1" t="s">
        <v>76</v>
      </c>
      <c r="C159" s="1">
        <v>5</v>
      </c>
      <c r="D159" s="2" t="s">
        <v>10</v>
      </c>
      <c r="E159" s="116" t="s">
        <v>623</v>
      </c>
      <c r="F159" s="2" t="s">
        <v>77</v>
      </c>
    </row>
    <row r="160" spans="1:6" ht="23.25" customHeight="1">
      <c r="A160" s="7" t="s">
        <v>2</v>
      </c>
      <c r="B160" s="27"/>
      <c r="C160" s="117">
        <f>C159</f>
        <v>5</v>
      </c>
      <c r="D160" s="118"/>
      <c r="E160" s="119"/>
      <c r="F160" s="120"/>
    </row>
    <row r="161" spans="1:6" ht="47.25">
      <c r="A161" s="4" t="s">
        <v>349</v>
      </c>
      <c r="B161" s="2" t="s">
        <v>350</v>
      </c>
      <c r="C161" s="1">
        <v>2</v>
      </c>
      <c r="D161" s="4" t="s">
        <v>10</v>
      </c>
      <c r="E161" s="4" t="s">
        <v>598</v>
      </c>
      <c r="F161" s="19" t="s">
        <v>599</v>
      </c>
    </row>
    <row r="162" spans="1:6" ht="15.75">
      <c r="A162" s="7" t="s">
        <v>2</v>
      </c>
      <c r="B162" s="1"/>
      <c r="C162" s="29">
        <f>SUM(C161:C161)</f>
        <v>2</v>
      </c>
      <c r="D162" s="1"/>
      <c r="E162" s="29"/>
      <c r="F162" s="2"/>
    </row>
    <row r="163" spans="1:6" ht="78.75">
      <c r="A163" s="4" t="s">
        <v>78</v>
      </c>
      <c r="B163" s="2" t="s">
        <v>350</v>
      </c>
      <c r="C163" s="1">
        <v>2</v>
      </c>
      <c r="D163" s="4" t="s">
        <v>397</v>
      </c>
      <c r="E163" s="4" t="s">
        <v>398</v>
      </c>
      <c r="F163" s="19" t="s">
        <v>399</v>
      </c>
    </row>
    <row r="164" spans="1:6" ht="15.75">
      <c r="A164" s="7" t="s">
        <v>2</v>
      </c>
      <c r="B164" s="1"/>
      <c r="C164" s="9">
        <v>2</v>
      </c>
      <c r="D164" s="1"/>
      <c r="E164" s="29"/>
      <c r="F164" s="2"/>
    </row>
    <row r="165" spans="1:6" ht="71.25" customHeight="1">
      <c r="A165" s="4" t="s">
        <v>83</v>
      </c>
      <c r="B165" s="3" t="s">
        <v>36</v>
      </c>
      <c r="C165" s="3">
        <v>3</v>
      </c>
      <c r="D165" s="4" t="s">
        <v>10</v>
      </c>
      <c r="E165" s="55">
        <v>21000</v>
      </c>
      <c r="F165" s="4" t="s">
        <v>641</v>
      </c>
    </row>
    <row r="166" spans="1:6" ht="15.75">
      <c r="A166" s="7" t="s">
        <v>2</v>
      </c>
      <c r="B166" s="1"/>
      <c r="C166" s="9">
        <f>SUM(C165:C165)</f>
        <v>3</v>
      </c>
      <c r="D166" s="1"/>
      <c r="E166" s="29"/>
      <c r="F166" s="2"/>
    </row>
    <row r="167" spans="1:6" ht="47.25">
      <c r="A167" s="56" t="s">
        <v>86</v>
      </c>
      <c r="B167" s="121" t="s">
        <v>87</v>
      </c>
      <c r="C167" s="1">
        <v>1</v>
      </c>
      <c r="D167" s="2" t="s">
        <v>34</v>
      </c>
      <c r="E167" s="106">
        <v>21300</v>
      </c>
      <c r="F167" s="122" t="s">
        <v>588</v>
      </c>
    </row>
    <row r="168" spans="1:6" ht="27.75" customHeight="1">
      <c r="A168" s="57"/>
      <c r="B168" s="2" t="s">
        <v>17</v>
      </c>
      <c r="C168" s="1">
        <v>2</v>
      </c>
      <c r="D168" s="2" t="s">
        <v>34</v>
      </c>
      <c r="E168" s="106">
        <v>21300</v>
      </c>
      <c r="F168" s="56" t="s">
        <v>589</v>
      </c>
    </row>
    <row r="169" spans="1:6" ht="31.5" customHeight="1">
      <c r="A169" s="68"/>
      <c r="B169" s="121" t="s">
        <v>590</v>
      </c>
      <c r="C169" s="1">
        <v>1</v>
      </c>
      <c r="D169" s="2" t="s">
        <v>34</v>
      </c>
      <c r="E169" s="106">
        <v>20600</v>
      </c>
      <c r="F169" s="68"/>
    </row>
    <row r="170" spans="1:6" ht="15.75">
      <c r="A170" s="7" t="s">
        <v>2</v>
      </c>
      <c r="B170" s="27"/>
      <c r="C170" s="117">
        <v>4</v>
      </c>
      <c r="D170" s="30"/>
      <c r="E170" s="30"/>
      <c r="F170" s="31"/>
    </row>
    <row r="171" spans="1:6" ht="24" customHeight="1">
      <c r="A171" s="56" t="s">
        <v>88</v>
      </c>
      <c r="B171" s="1" t="s">
        <v>13</v>
      </c>
      <c r="C171" s="1">
        <v>2</v>
      </c>
      <c r="D171" s="56" t="s">
        <v>10</v>
      </c>
      <c r="E171" s="56">
        <v>25000</v>
      </c>
      <c r="F171" s="69" t="s">
        <v>90</v>
      </c>
    </row>
    <row r="172" spans="1:6" ht="24" customHeight="1">
      <c r="A172" s="57"/>
      <c r="B172" s="1" t="s">
        <v>91</v>
      </c>
      <c r="C172" s="1">
        <v>2</v>
      </c>
      <c r="D172" s="57"/>
      <c r="E172" s="88"/>
      <c r="F172" s="70"/>
    </row>
    <row r="173" spans="1:6" ht="24" customHeight="1">
      <c r="A173" s="57"/>
      <c r="B173" s="1" t="s">
        <v>92</v>
      </c>
      <c r="C173" s="1">
        <v>1</v>
      </c>
      <c r="D173" s="57"/>
      <c r="E173" s="88"/>
      <c r="F173" s="70"/>
    </row>
    <row r="174" spans="1:6" ht="24" customHeight="1">
      <c r="A174" s="57"/>
      <c r="B174" s="1" t="s">
        <v>93</v>
      </c>
      <c r="C174" s="1">
        <v>1</v>
      </c>
      <c r="D174" s="57"/>
      <c r="E174" s="88"/>
      <c r="F174" s="70"/>
    </row>
    <row r="175" spans="1:6" ht="15.75">
      <c r="A175" s="7" t="s">
        <v>2</v>
      </c>
      <c r="B175" s="1"/>
      <c r="C175" s="9">
        <f>SUM(C171:C174)</f>
        <v>6</v>
      </c>
      <c r="D175" s="1"/>
      <c r="E175" s="29"/>
      <c r="F175" s="2"/>
    </row>
    <row r="176" spans="1:6" ht="30" customHeight="1">
      <c r="A176" s="4" t="s">
        <v>400</v>
      </c>
      <c r="B176" s="2"/>
      <c r="C176" s="1">
        <v>0</v>
      </c>
      <c r="D176" s="4" t="s">
        <v>10</v>
      </c>
      <c r="E176" s="4"/>
      <c r="F176" s="4" t="s">
        <v>96</v>
      </c>
    </row>
    <row r="177" spans="1:6" ht="15.75">
      <c r="A177" s="7" t="s">
        <v>2</v>
      </c>
      <c r="B177" s="1"/>
      <c r="C177" s="6">
        <f>SUM(C176)</f>
        <v>0</v>
      </c>
      <c r="D177" s="1"/>
      <c r="E177" s="1"/>
      <c r="F177" s="1"/>
    </row>
    <row r="178" spans="1:6" ht="63">
      <c r="A178" s="4" t="s">
        <v>393</v>
      </c>
      <c r="B178" s="1" t="s">
        <v>36</v>
      </c>
      <c r="C178" s="1">
        <v>4</v>
      </c>
      <c r="D178" s="4" t="s">
        <v>14</v>
      </c>
      <c r="E178" s="4">
        <v>25000</v>
      </c>
      <c r="F178" s="19" t="s">
        <v>97</v>
      </c>
    </row>
    <row r="179" spans="1:6" ht="15.75">
      <c r="A179" s="7" t="s">
        <v>2</v>
      </c>
      <c r="B179" s="1"/>
      <c r="C179" s="9">
        <f>SUM(C178:C178)</f>
        <v>4</v>
      </c>
      <c r="D179" s="1"/>
      <c r="E179" s="29"/>
      <c r="F179" s="2"/>
    </row>
    <row r="180" spans="1:6" ht="81" customHeight="1">
      <c r="A180" s="25" t="s">
        <v>401</v>
      </c>
      <c r="B180" s="2" t="s">
        <v>511</v>
      </c>
      <c r="C180" s="1">
        <v>2</v>
      </c>
      <c r="D180" s="4" t="s">
        <v>34</v>
      </c>
      <c r="E180" s="25" t="s">
        <v>512</v>
      </c>
      <c r="F180" s="4" t="s">
        <v>513</v>
      </c>
    </row>
    <row r="181" spans="1:6" ht="15.75">
      <c r="A181" s="7" t="s">
        <v>2</v>
      </c>
      <c r="B181" s="1"/>
      <c r="C181" s="6">
        <f>SUM(C180:C180)</f>
        <v>2</v>
      </c>
      <c r="D181" s="1"/>
      <c r="E181" s="1"/>
      <c r="F181" s="1"/>
    </row>
    <row r="182" spans="1:6" ht="51.75" customHeight="1">
      <c r="A182" s="25" t="s">
        <v>338</v>
      </c>
      <c r="B182" s="2"/>
      <c r="C182" s="1">
        <v>0</v>
      </c>
      <c r="D182" s="4" t="s">
        <v>10</v>
      </c>
      <c r="E182" s="4" t="s">
        <v>12</v>
      </c>
      <c r="F182" s="4"/>
    </row>
    <row r="183" spans="1:6" ht="15.75">
      <c r="A183" s="7" t="s">
        <v>2</v>
      </c>
      <c r="B183" s="2"/>
      <c r="C183" s="6">
        <f>0</f>
        <v>0</v>
      </c>
      <c r="D183" s="4"/>
      <c r="E183" s="4"/>
      <c r="F183" s="19"/>
    </row>
    <row r="184" spans="1:6" ht="54" customHeight="1">
      <c r="A184" s="4" t="s">
        <v>98</v>
      </c>
      <c r="B184" s="2" t="s">
        <v>165</v>
      </c>
      <c r="C184" s="1">
        <v>5</v>
      </c>
      <c r="D184" s="4" t="s">
        <v>10</v>
      </c>
      <c r="E184" s="4" t="s">
        <v>103</v>
      </c>
      <c r="F184" s="19" t="s">
        <v>101</v>
      </c>
    </row>
    <row r="185" spans="1:6" ht="15.75">
      <c r="A185" s="7" t="s">
        <v>2</v>
      </c>
      <c r="B185" s="1"/>
      <c r="C185" s="29">
        <f>SUM(C184:C184)</f>
        <v>5</v>
      </c>
      <c r="D185" s="1"/>
      <c r="E185" s="29"/>
      <c r="F185" s="2"/>
    </row>
    <row r="186" spans="1:6" ht="12.75">
      <c r="A186" s="11" t="s">
        <v>339</v>
      </c>
      <c r="B186" s="27"/>
      <c r="C186" s="17">
        <f>C114+C123+C132+C135+C140+C142+C145+C151+C153+C155+C158+C160+C162+C164+C166+C170+C175+C177+C179+C181+C185+C129</f>
        <v>202</v>
      </c>
      <c r="D186" s="30"/>
      <c r="E186" s="30"/>
      <c r="F186" s="31"/>
    </row>
    <row r="187" spans="4:5" ht="12.75">
      <c r="D187" s="34"/>
      <c r="E187" s="34"/>
    </row>
    <row r="188" spans="4:5" ht="12.75">
      <c r="D188" s="34"/>
      <c r="E188" s="34"/>
    </row>
    <row r="189" spans="4:5" ht="12.75">
      <c r="D189" s="34"/>
      <c r="E189" s="34"/>
    </row>
    <row r="190" spans="4:5" ht="12.75">
      <c r="D190" s="34"/>
      <c r="E190" s="34"/>
    </row>
    <row r="191" spans="4:5" ht="12.75">
      <c r="D191" s="34"/>
      <c r="E191" s="34"/>
    </row>
    <row r="192" spans="4:5" ht="12.75">
      <c r="D192" s="34"/>
      <c r="E192" s="34"/>
    </row>
    <row r="193" spans="4:5" ht="12.75">
      <c r="D193" s="34"/>
      <c r="E193" s="34"/>
    </row>
    <row r="194" spans="4:5" ht="12.75">
      <c r="D194" s="34"/>
      <c r="E194" s="34"/>
    </row>
    <row r="195" spans="4:5" ht="12.75">
      <c r="D195" s="34"/>
      <c r="E195" s="34"/>
    </row>
    <row r="196" spans="4:5" ht="12.75">
      <c r="D196" s="34"/>
      <c r="E196" s="34"/>
    </row>
    <row r="197" spans="4:5" ht="12.75">
      <c r="D197" s="34"/>
      <c r="E197" s="34"/>
    </row>
    <row r="198" spans="4:5" ht="12.75">
      <c r="D198" s="34"/>
      <c r="E198" s="34"/>
    </row>
    <row r="199" spans="4:5" ht="12.75">
      <c r="D199" s="34"/>
      <c r="E199" s="34"/>
    </row>
    <row r="200" spans="4:5" ht="12.75">
      <c r="D200" s="34"/>
      <c r="E200" s="34"/>
    </row>
    <row r="201" spans="4:5" ht="12.75">
      <c r="D201" s="34"/>
      <c r="E201" s="34"/>
    </row>
    <row r="202" spans="4:5" ht="12.75">
      <c r="D202" s="34"/>
      <c r="E202" s="34"/>
    </row>
    <row r="203" spans="4:5" ht="12.75">
      <c r="D203" s="34"/>
      <c r="E203" s="34"/>
    </row>
    <row r="204" spans="4:5" ht="12.75">
      <c r="D204" s="34"/>
      <c r="E204" s="34"/>
    </row>
    <row r="205" spans="4:5" ht="12.75">
      <c r="D205" s="34"/>
      <c r="E205" s="34"/>
    </row>
    <row r="206" spans="4:5" ht="12.75">
      <c r="D206" s="34"/>
      <c r="E206" s="34"/>
    </row>
    <row r="207" spans="4:5" ht="12.75">
      <c r="D207" s="34"/>
      <c r="E207" s="34"/>
    </row>
    <row r="208" spans="4:5" ht="12.75">
      <c r="D208" s="34"/>
      <c r="E208" s="34"/>
    </row>
    <row r="209" spans="4:5" ht="12.75">
      <c r="D209" s="34"/>
      <c r="E209" s="34"/>
    </row>
    <row r="210" spans="4:5" ht="12.75">
      <c r="D210" s="34"/>
      <c r="E210" s="34"/>
    </row>
    <row r="211" spans="4:5" ht="12.75">
      <c r="D211" s="34"/>
      <c r="E211" s="34"/>
    </row>
    <row r="212" spans="4:5" ht="12.75">
      <c r="D212" s="34"/>
      <c r="E212" s="34"/>
    </row>
    <row r="213" spans="4:5" ht="12.75">
      <c r="D213" s="34"/>
      <c r="E213" s="34"/>
    </row>
    <row r="214" spans="4:5" ht="12.75">
      <c r="D214" s="34"/>
      <c r="E214" s="34"/>
    </row>
    <row r="215" spans="4:5" ht="12.75">
      <c r="D215" s="34"/>
      <c r="E215" s="34"/>
    </row>
    <row r="216" spans="4:5" ht="12.75">
      <c r="D216" s="34"/>
      <c r="E216" s="34"/>
    </row>
  </sheetData>
  <sheetProtection/>
  <mergeCells count="95">
    <mergeCell ref="A47:A48"/>
    <mergeCell ref="A130:A131"/>
    <mergeCell ref="D130:D131"/>
    <mergeCell ref="A124:A128"/>
    <mergeCell ref="A44:A45"/>
    <mergeCell ref="B44:B45"/>
    <mergeCell ref="C44:C45"/>
    <mergeCell ref="E143:E144"/>
    <mergeCell ref="A143:A144"/>
    <mergeCell ref="E65:E67"/>
    <mergeCell ref="A86:A87"/>
    <mergeCell ref="E99:E101"/>
    <mergeCell ref="D65:D67"/>
    <mergeCell ref="D86:D87"/>
    <mergeCell ref="E86:E87"/>
    <mergeCell ref="A171:A174"/>
    <mergeCell ref="A99:A102"/>
    <mergeCell ref="D124:D128"/>
    <mergeCell ref="A115:A122"/>
    <mergeCell ref="D99:D102"/>
    <mergeCell ref="E115:E122"/>
    <mergeCell ref="D171:D174"/>
    <mergeCell ref="E171:E174"/>
    <mergeCell ref="D146:D150"/>
    <mergeCell ref="A108:A113"/>
    <mergeCell ref="F171:F174"/>
    <mergeCell ref="A146:A150"/>
    <mergeCell ref="D136:D139"/>
    <mergeCell ref="F136:F139"/>
    <mergeCell ref="E146:E150"/>
    <mergeCell ref="F47:F48"/>
    <mergeCell ref="E47:E48"/>
    <mergeCell ref="D143:D144"/>
    <mergeCell ref="E130:E131"/>
    <mergeCell ref="F168:F169"/>
    <mergeCell ref="F146:F150"/>
    <mergeCell ref="A106:F106"/>
    <mergeCell ref="D115:D122"/>
    <mergeCell ref="A167:A169"/>
    <mergeCell ref="D21:D24"/>
    <mergeCell ref="F21:F24"/>
    <mergeCell ref="F124:F128"/>
    <mergeCell ref="D108:D113"/>
    <mergeCell ref="F108:F113"/>
    <mergeCell ref="D47:D48"/>
    <mergeCell ref="A1:G1"/>
    <mergeCell ref="A2:F2"/>
    <mergeCell ref="A3:F3"/>
    <mergeCell ref="F36:F42"/>
    <mergeCell ref="F99:F102"/>
    <mergeCell ref="A26:A32"/>
    <mergeCell ref="A5:A8"/>
    <mergeCell ref="D5:D8"/>
    <mergeCell ref="F44:F45"/>
    <mergeCell ref="F10:F19"/>
    <mergeCell ref="F5:F8"/>
    <mergeCell ref="A10:A19"/>
    <mergeCell ref="A36:A42"/>
    <mergeCell ref="D36:D42"/>
    <mergeCell ref="D26:D32"/>
    <mergeCell ref="A21:A24"/>
    <mergeCell ref="D10:D19"/>
    <mergeCell ref="E10:E19"/>
    <mergeCell ref="F26:F32"/>
    <mergeCell ref="E37:E41"/>
    <mergeCell ref="D44:D45"/>
    <mergeCell ref="F143:F144"/>
    <mergeCell ref="B143:B144"/>
    <mergeCell ref="C143:C144"/>
    <mergeCell ref="A136:A139"/>
    <mergeCell ref="F130:F131"/>
    <mergeCell ref="E44:E45"/>
    <mergeCell ref="A50:A63"/>
    <mergeCell ref="D50:D63"/>
    <mergeCell ref="A65:A67"/>
    <mergeCell ref="F115:F122"/>
    <mergeCell ref="A91:A93"/>
    <mergeCell ref="E78:E80"/>
    <mergeCell ref="A78:A80"/>
    <mergeCell ref="D78:D80"/>
    <mergeCell ref="F50:F63"/>
    <mergeCell ref="F65:F67"/>
    <mergeCell ref="A71:A72"/>
    <mergeCell ref="D71:D72"/>
    <mergeCell ref="E71:E72"/>
    <mergeCell ref="F71:F72"/>
    <mergeCell ref="F78:F80"/>
    <mergeCell ref="F86:F87"/>
    <mergeCell ref="A156:A157"/>
    <mergeCell ref="D156:D157"/>
    <mergeCell ref="E156:E157"/>
    <mergeCell ref="F156:F157"/>
    <mergeCell ref="F91:F93"/>
    <mergeCell ref="F133:F134"/>
    <mergeCell ref="A133:A134"/>
  </mergeCells>
  <printOptions/>
  <pageMargins left="0" right="0" top="0" bottom="0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96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24.125" style="10" customWidth="1"/>
    <col min="2" max="2" width="33.625" style="32" customWidth="1"/>
    <col min="3" max="3" width="8.00390625" style="33" customWidth="1"/>
    <col min="4" max="4" width="21.875" style="36" customWidth="1"/>
    <col min="5" max="5" width="20.125" style="49" customWidth="1"/>
    <col min="6" max="6" width="24.625" style="35" customWidth="1"/>
    <col min="7" max="16384" width="9.125" style="16" customWidth="1"/>
  </cols>
  <sheetData>
    <row r="1" spans="1:7" ht="20.25">
      <c r="A1" s="61"/>
      <c r="B1" s="61"/>
      <c r="C1" s="61"/>
      <c r="D1" s="61"/>
      <c r="E1" s="61"/>
      <c r="F1" s="61"/>
      <c r="G1" s="61"/>
    </row>
    <row r="2" spans="1:7" ht="19.5" customHeight="1">
      <c r="A2" s="71" t="s">
        <v>527</v>
      </c>
      <c r="B2" s="72"/>
      <c r="C2" s="73"/>
      <c r="D2" s="72"/>
      <c r="E2" s="72"/>
      <c r="F2" s="72"/>
      <c r="G2" s="21"/>
    </row>
    <row r="3" spans="1:7" ht="25.5" customHeight="1">
      <c r="A3" s="64" t="s">
        <v>5</v>
      </c>
      <c r="B3" s="65"/>
      <c r="C3" s="65"/>
      <c r="D3" s="65"/>
      <c r="E3" s="65"/>
      <c r="F3" s="66"/>
      <c r="G3" s="21"/>
    </row>
    <row r="4" spans="1:7" ht="60" customHeight="1">
      <c r="A4" s="8" t="s">
        <v>9</v>
      </c>
      <c r="B4" s="8" t="s">
        <v>0</v>
      </c>
      <c r="C4" s="6" t="s">
        <v>1</v>
      </c>
      <c r="D4" s="6" t="s">
        <v>3</v>
      </c>
      <c r="E4" s="7" t="s">
        <v>7</v>
      </c>
      <c r="F4" s="7" t="s">
        <v>11</v>
      </c>
      <c r="G4" s="21"/>
    </row>
    <row r="5" spans="1:7" ht="47.25" customHeight="1">
      <c r="A5" s="4" t="s">
        <v>351</v>
      </c>
      <c r="B5" s="2" t="s">
        <v>638</v>
      </c>
      <c r="C5" s="1">
        <v>1</v>
      </c>
      <c r="D5" s="4" t="s">
        <v>14</v>
      </c>
      <c r="E5" s="4" t="s">
        <v>639</v>
      </c>
      <c r="F5" s="4" t="s">
        <v>352</v>
      </c>
      <c r="G5" s="21"/>
    </row>
    <row r="6" spans="1:7" s="23" customFormat="1" ht="18.75" customHeight="1">
      <c r="A6" s="6" t="s">
        <v>6</v>
      </c>
      <c r="B6" s="6"/>
      <c r="C6" s="6">
        <f>SUM(C5:C5)</f>
        <v>1</v>
      </c>
      <c r="D6" s="6"/>
      <c r="E6" s="6"/>
      <c r="F6" s="6"/>
      <c r="G6" s="22"/>
    </row>
    <row r="7" spans="1:7" ht="41.25" customHeight="1">
      <c r="A7" s="56" t="s">
        <v>357</v>
      </c>
      <c r="B7" s="2" t="s">
        <v>354</v>
      </c>
      <c r="C7" s="1">
        <v>1</v>
      </c>
      <c r="D7" s="2" t="s">
        <v>529</v>
      </c>
      <c r="E7" s="56" t="s">
        <v>530</v>
      </c>
      <c r="F7" s="56" t="s">
        <v>356</v>
      </c>
      <c r="G7" s="21"/>
    </row>
    <row r="8" spans="1:7" ht="42" customHeight="1">
      <c r="A8" s="57"/>
      <c r="B8" s="2" t="s">
        <v>531</v>
      </c>
      <c r="C8" s="1">
        <v>2</v>
      </c>
      <c r="D8" s="4" t="s">
        <v>110</v>
      </c>
      <c r="E8" s="57"/>
      <c r="F8" s="57"/>
      <c r="G8" s="21"/>
    </row>
    <row r="9" spans="1:7" ht="21.75" customHeight="1">
      <c r="A9" s="57"/>
      <c r="B9" s="2" t="s">
        <v>102</v>
      </c>
      <c r="C9" s="1">
        <v>3</v>
      </c>
      <c r="D9" s="2" t="s">
        <v>532</v>
      </c>
      <c r="E9" s="57"/>
      <c r="F9" s="57"/>
      <c r="G9" s="21"/>
    </row>
    <row r="10" spans="1:7" ht="45" customHeight="1">
      <c r="A10" s="57"/>
      <c r="B10" s="2" t="s">
        <v>145</v>
      </c>
      <c r="C10" s="1">
        <v>2</v>
      </c>
      <c r="D10" s="2" t="s">
        <v>532</v>
      </c>
      <c r="E10" s="57"/>
      <c r="F10" s="57"/>
      <c r="G10" s="21"/>
    </row>
    <row r="11" spans="1:7" ht="21.75" customHeight="1">
      <c r="A11" s="57"/>
      <c r="B11" s="2" t="s">
        <v>39</v>
      </c>
      <c r="C11" s="1">
        <v>1</v>
      </c>
      <c r="D11" s="56" t="s">
        <v>110</v>
      </c>
      <c r="E11" s="57"/>
      <c r="F11" s="57"/>
      <c r="G11" s="21"/>
    </row>
    <row r="12" spans="1:7" ht="21.75" customHeight="1">
      <c r="A12" s="57"/>
      <c r="B12" s="2" t="s">
        <v>274</v>
      </c>
      <c r="C12" s="1">
        <v>3</v>
      </c>
      <c r="D12" s="57"/>
      <c r="E12" s="57"/>
      <c r="F12" s="57"/>
      <c r="G12" s="21"/>
    </row>
    <row r="13" spans="1:7" ht="21.75" customHeight="1">
      <c r="A13" s="57"/>
      <c r="B13" s="2" t="s">
        <v>355</v>
      </c>
      <c r="C13" s="1">
        <v>1</v>
      </c>
      <c r="D13" s="68"/>
      <c r="E13" s="57"/>
      <c r="F13" s="57"/>
      <c r="G13" s="21"/>
    </row>
    <row r="14" spans="1:7" ht="21.75" customHeight="1">
      <c r="A14" s="57"/>
      <c r="B14" s="2" t="s">
        <v>25</v>
      </c>
      <c r="C14" s="1">
        <v>3</v>
      </c>
      <c r="D14" s="2" t="s">
        <v>533</v>
      </c>
      <c r="E14" s="57"/>
      <c r="F14" s="57"/>
      <c r="G14" s="21"/>
    </row>
    <row r="15" spans="1:7" ht="21.75" customHeight="1">
      <c r="A15" s="57"/>
      <c r="B15" s="2" t="s">
        <v>27</v>
      </c>
      <c r="C15" s="1">
        <v>3</v>
      </c>
      <c r="D15" s="18" t="s">
        <v>110</v>
      </c>
      <c r="E15" s="57"/>
      <c r="F15" s="57"/>
      <c r="G15" s="21"/>
    </row>
    <row r="16" spans="1:7" ht="21.75" customHeight="1">
      <c r="A16" s="57"/>
      <c r="B16" s="2" t="s">
        <v>248</v>
      </c>
      <c r="C16" s="1">
        <v>1</v>
      </c>
      <c r="D16" s="2" t="s">
        <v>533</v>
      </c>
      <c r="E16" s="57"/>
      <c r="F16" s="57"/>
      <c r="G16" s="21"/>
    </row>
    <row r="17" spans="1:7" ht="21.75" customHeight="1">
      <c r="A17" s="57"/>
      <c r="B17" s="99" t="s">
        <v>534</v>
      </c>
      <c r="C17" s="1">
        <v>1</v>
      </c>
      <c r="D17" s="56" t="s">
        <v>110</v>
      </c>
      <c r="E17" s="57"/>
      <c r="F17" s="57"/>
      <c r="G17" s="21"/>
    </row>
    <row r="18" spans="1:7" ht="21.75" customHeight="1">
      <c r="A18" s="57"/>
      <c r="B18" s="2" t="s">
        <v>245</v>
      </c>
      <c r="C18" s="1">
        <v>2</v>
      </c>
      <c r="D18" s="57"/>
      <c r="E18" s="57"/>
      <c r="F18" s="57"/>
      <c r="G18" s="21"/>
    </row>
    <row r="19" spans="1:7" ht="21.75" customHeight="1">
      <c r="A19" s="57"/>
      <c r="B19" s="2" t="s">
        <v>241</v>
      </c>
      <c r="C19" s="1">
        <v>1</v>
      </c>
      <c r="D19" s="57"/>
      <c r="E19" s="57"/>
      <c r="F19" s="57"/>
      <c r="G19" s="21"/>
    </row>
    <row r="20" spans="1:7" ht="21.75" customHeight="1">
      <c r="A20" s="57"/>
      <c r="B20" s="2" t="s">
        <v>343</v>
      </c>
      <c r="C20" s="1">
        <v>2</v>
      </c>
      <c r="D20" s="57"/>
      <c r="E20" s="57"/>
      <c r="F20" s="57"/>
      <c r="G20" s="21"/>
    </row>
    <row r="21" spans="1:7" ht="21.75" customHeight="1">
      <c r="A21" s="57"/>
      <c r="B21" s="2" t="s">
        <v>225</v>
      </c>
      <c r="C21" s="1">
        <v>2</v>
      </c>
      <c r="D21" s="57"/>
      <c r="E21" s="57"/>
      <c r="F21" s="57"/>
      <c r="G21" s="21"/>
    </row>
    <row r="22" spans="1:7" ht="31.5" customHeight="1">
      <c r="A22" s="57"/>
      <c r="B22" s="2" t="s">
        <v>516</v>
      </c>
      <c r="C22" s="1">
        <v>2</v>
      </c>
      <c r="D22" s="68"/>
      <c r="E22" s="57"/>
      <c r="F22" s="57"/>
      <c r="G22" s="21"/>
    </row>
    <row r="23" spans="1:7" ht="31.5" customHeight="1">
      <c r="A23" s="57"/>
      <c r="B23" s="2" t="s">
        <v>535</v>
      </c>
      <c r="C23" s="1">
        <v>3</v>
      </c>
      <c r="D23" s="18" t="s">
        <v>110</v>
      </c>
      <c r="E23" s="57"/>
      <c r="F23" s="57"/>
      <c r="G23" s="21"/>
    </row>
    <row r="24" spans="1:7" ht="21.75" customHeight="1">
      <c r="A24" s="57"/>
      <c r="B24" s="2" t="s">
        <v>111</v>
      </c>
      <c r="C24" s="1">
        <v>9</v>
      </c>
      <c r="D24" s="2" t="s">
        <v>536</v>
      </c>
      <c r="E24" s="68"/>
      <c r="F24" s="57"/>
      <c r="G24" s="21"/>
    </row>
    <row r="25" spans="1:7" s="23" customFormat="1" ht="18" customHeight="1">
      <c r="A25" s="6" t="s">
        <v>6</v>
      </c>
      <c r="B25" s="6"/>
      <c r="C25" s="6">
        <f>SUM(C7:C24)</f>
        <v>42</v>
      </c>
      <c r="D25" s="6"/>
      <c r="E25" s="6"/>
      <c r="F25" s="6"/>
      <c r="G25" s="22"/>
    </row>
    <row r="26" spans="1:7" ht="24.75" customHeight="1">
      <c r="A26" s="56" t="s">
        <v>112</v>
      </c>
      <c r="B26" s="2" t="s">
        <v>113</v>
      </c>
      <c r="C26" s="1">
        <v>2</v>
      </c>
      <c r="D26" s="56" t="s">
        <v>34</v>
      </c>
      <c r="E26" s="2" t="s">
        <v>114</v>
      </c>
      <c r="F26" s="56" t="s">
        <v>115</v>
      </c>
      <c r="G26" s="21"/>
    </row>
    <row r="27" spans="1:7" ht="24.75" customHeight="1">
      <c r="A27" s="57"/>
      <c r="B27" s="2" t="s">
        <v>116</v>
      </c>
      <c r="C27" s="1">
        <v>4</v>
      </c>
      <c r="D27" s="57"/>
      <c r="E27" s="2" t="s">
        <v>114</v>
      </c>
      <c r="F27" s="57"/>
      <c r="G27" s="21"/>
    </row>
    <row r="28" spans="1:7" s="23" customFormat="1" ht="24.75" customHeight="1">
      <c r="A28" s="57"/>
      <c r="B28" s="2" t="s">
        <v>117</v>
      </c>
      <c r="C28" s="1">
        <v>1</v>
      </c>
      <c r="D28" s="57"/>
      <c r="E28" s="2" t="s">
        <v>118</v>
      </c>
      <c r="F28" s="57"/>
      <c r="G28" s="22"/>
    </row>
    <row r="29" spans="1:6" ht="24.75" customHeight="1">
      <c r="A29" s="57"/>
      <c r="B29" s="2" t="s">
        <v>119</v>
      </c>
      <c r="C29" s="1">
        <v>1</v>
      </c>
      <c r="D29" s="57"/>
      <c r="E29" s="2" t="s">
        <v>114</v>
      </c>
      <c r="F29" s="57"/>
    </row>
    <row r="30" spans="1:6" ht="24.75" customHeight="1">
      <c r="A30" s="57"/>
      <c r="B30" s="2" t="s">
        <v>120</v>
      </c>
      <c r="C30" s="1">
        <v>2</v>
      </c>
      <c r="D30" s="57"/>
      <c r="E30" s="2" t="s">
        <v>114</v>
      </c>
      <c r="F30" s="57"/>
    </row>
    <row r="31" spans="1:6" ht="24.75" customHeight="1">
      <c r="A31" s="57"/>
      <c r="B31" s="2" t="s">
        <v>132</v>
      </c>
      <c r="C31" s="1">
        <v>1</v>
      </c>
      <c r="D31" s="57"/>
      <c r="E31" s="2" t="s">
        <v>114</v>
      </c>
      <c r="F31" s="57"/>
    </row>
    <row r="32" spans="1:6" s="23" customFormat="1" ht="24.75" customHeight="1">
      <c r="A32" s="57"/>
      <c r="B32" s="2" t="s">
        <v>358</v>
      </c>
      <c r="C32" s="1">
        <v>1</v>
      </c>
      <c r="D32" s="57"/>
      <c r="E32" s="2" t="s">
        <v>114</v>
      </c>
      <c r="F32" s="57"/>
    </row>
    <row r="33" spans="1:6" ht="24.75" customHeight="1">
      <c r="A33" s="68"/>
      <c r="B33" s="2" t="s">
        <v>481</v>
      </c>
      <c r="C33" s="1">
        <v>1</v>
      </c>
      <c r="D33" s="68"/>
      <c r="E33" s="2" t="s">
        <v>114</v>
      </c>
      <c r="F33" s="68"/>
    </row>
    <row r="34" spans="1:6" s="23" customFormat="1" ht="19.5" customHeight="1">
      <c r="A34" s="6" t="s">
        <v>6</v>
      </c>
      <c r="B34" s="7"/>
      <c r="C34" s="6">
        <v>13</v>
      </c>
      <c r="D34" s="6"/>
      <c r="E34" s="6"/>
      <c r="F34" s="6"/>
    </row>
    <row r="35" spans="1:6" ht="26.25" customHeight="1">
      <c r="A35" s="56" t="s">
        <v>121</v>
      </c>
      <c r="B35" s="2" t="s">
        <v>256</v>
      </c>
      <c r="C35" s="1">
        <v>2</v>
      </c>
      <c r="D35" s="24" t="s">
        <v>461</v>
      </c>
      <c r="E35" s="87">
        <v>55000</v>
      </c>
      <c r="F35" s="56" t="s">
        <v>359</v>
      </c>
    </row>
    <row r="36" spans="1:6" ht="26.25" customHeight="1">
      <c r="A36" s="57"/>
      <c r="B36" s="2" t="s">
        <v>608</v>
      </c>
      <c r="C36" s="1">
        <v>1</v>
      </c>
      <c r="D36" s="123" t="s">
        <v>34</v>
      </c>
      <c r="E36" s="124"/>
      <c r="F36" s="57"/>
    </row>
    <row r="37" spans="1:6" ht="26.25" customHeight="1">
      <c r="A37" s="57"/>
      <c r="B37" s="2" t="s">
        <v>607</v>
      </c>
      <c r="C37" s="1">
        <v>1</v>
      </c>
      <c r="D37" s="125"/>
      <c r="E37" s="106">
        <v>35000</v>
      </c>
      <c r="F37" s="57"/>
    </row>
    <row r="38" spans="1:6" ht="26.25" customHeight="1">
      <c r="A38" s="68"/>
      <c r="B38" s="2" t="s">
        <v>151</v>
      </c>
      <c r="C38" s="1">
        <v>3</v>
      </c>
      <c r="D38" s="24" t="s">
        <v>461</v>
      </c>
      <c r="E38" s="106">
        <v>55000</v>
      </c>
      <c r="F38" s="68"/>
    </row>
    <row r="39" spans="1:6" s="23" customFormat="1" ht="21" customHeight="1">
      <c r="A39" s="6" t="s">
        <v>6</v>
      </c>
      <c r="B39" s="6"/>
      <c r="C39" s="6">
        <v>11</v>
      </c>
      <c r="D39" s="6"/>
      <c r="E39" s="6"/>
      <c r="F39" s="6"/>
    </row>
    <row r="40" spans="1:6" ht="24.75" customHeight="1">
      <c r="A40" s="56" t="s">
        <v>123</v>
      </c>
      <c r="B40" s="2" t="s">
        <v>609</v>
      </c>
      <c r="C40" s="1">
        <v>3</v>
      </c>
      <c r="D40" s="56" t="s">
        <v>361</v>
      </c>
      <c r="E40" s="126" t="s">
        <v>515</v>
      </c>
      <c r="F40" s="56" t="s">
        <v>612</v>
      </c>
    </row>
    <row r="41" spans="1:6" ht="24.75" customHeight="1">
      <c r="A41" s="57"/>
      <c r="B41" s="2" t="s">
        <v>254</v>
      </c>
      <c r="C41" s="1">
        <v>3</v>
      </c>
      <c r="D41" s="57"/>
      <c r="E41" s="126" t="s">
        <v>610</v>
      </c>
      <c r="F41" s="57"/>
    </row>
    <row r="42" spans="1:6" s="23" customFormat="1" ht="24.75" customHeight="1">
      <c r="A42" s="57"/>
      <c r="B42" s="2" t="s">
        <v>124</v>
      </c>
      <c r="C42" s="1">
        <v>4</v>
      </c>
      <c r="D42" s="57"/>
      <c r="E42" s="126" t="s">
        <v>610</v>
      </c>
      <c r="F42" s="57"/>
    </row>
    <row r="43" spans="1:6" ht="24.75" customHeight="1">
      <c r="A43" s="57"/>
      <c r="B43" s="2" t="s">
        <v>116</v>
      </c>
      <c r="C43" s="1">
        <v>5</v>
      </c>
      <c r="D43" s="57"/>
      <c r="E43" s="126" t="s">
        <v>611</v>
      </c>
      <c r="F43" s="57"/>
    </row>
    <row r="44" spans="1:6" ht="24.75" customHeight="1">
      <c r="A44" s="57"/>
      <c r="B44" s="2" t="s">
        <v>360</v>
      </c>
      <c r="C44" s="1">
        <v>2</v>
      </c>
      <c r="D44" s="57"/>
      <c r="E44" s="126" t="s">
        <v>610</v>
      </c>
      <c r="F44" s="57"/>
    </row>
    <row r="45" spans="1:6" ht="27.75" customHeight="1">
      <c r="A45" s="57"/>
      <c r="B45" s="2" t="s">
        <v>140</v>
      </c>
      <c r="C45" s="1">
        <v>2</v>
      </c>
      <c r="D45" s="57"/>
      <c r="E45" s="126" t="s">
        <v>610</v>
      </c>
      <c r="F45" s="57"/>
    </row>
    <row r="46" spans="1:6" ht="24.75" customHeight="1">
      <c r="A46" s="57"/>
      <c r="B46" s="2" t="s">
        <v>362</v>
      </c>
      <c r="C46" s="1">
        <v>1</v>
      </c>
      <c r="D46" s="57"/>
      <c r="E46" s="126" t="s">
        <v>610</v>
      </c>
      <c r="F46" s="57"/>
    </row>
    <row r="47" spans="1:6" ht="24.75" customHeight="1">
      <c r="A47" s="57"/>
      <c r="B47" s="2" t="s">
        <v>126</v>
      </c>
      <c r="C47" s="1">
        <v>3</v>
      </c>
      <c r="D47" s="68"/>
      <c r="E47" s="126" t="s">
        <v>610</v>
      </c>
      <c r="F47" s="57"/>
    </row>
    <row r="48" spans="1:6" s="23" customFormat="1" ht="15.75">
      <c r="A48" s="6" t="s">
        <v>6</v>
      </c>
      <c r="B48" s="6"/>
      <c r="C48" s="6">
        <f>SUM(C40:C47)</f>
        <v>23</v>
      </c>
      <c r="D48" s="6"/>
      <c r="E48" s="6"/>
      <c r="F48" s="6"/>
    </row>
    <row r="49" spans="1:6" ht="21" customHeight="1">
      <c r="A49" s="56" t="s">
        <v>127</v>
      </c>
      <c r="B49" s="2" t="s">
        <v>116</v>
      </c>
      <c r="C49" s="1">
        <v>3</v>
      </c>
      <c r="D49" s="56" t="s">
        <v>128</v>
      </c>
      <c r="E49" s="56" t="s">
        <v>520</v>
      </c>
      <c r="F49" s="56" t="s">
        <v>129</v>
      </c>
    </row>
    <row r="50" spans="1:6" ht="21" customHeight="1">
      <c r="A50" s="57"/>
      <c r="B50" s="2" t="s">
        <v>130</v>
      </c>
      <c r="C50" s="1">
        <v>1</v>
      </c>
      <c r="D50" s="57"/>
      <c r="E50" s="57"/>
      <c r="F50" s="57"/>
    </row>
    <row r="51" spans="1:6" ht="21" customHeight="1">
      <c r="A51" s="57"/>
      <c r="B51" s="2" t="s">
        <v>125</v>
      </c>
      <c r="C51" s="1">
        <v>4</v>
      </c>
      <c r="D51" s="57"/>
      <c r="E51" s="57"/>
      <c r="F51" s="57"/>
    </row>
    <row r="52" spans="1:6" ht="21" customHeight="1">
      <c r="A52" s="57"/>
      <c r="B52" s="2" t="s">
        <v>131</v>
      </c>
      <c r="C52" s="1">
        <v>5</v>
      </c>
      <c r="D52" s="57"/>
      <c r="E52" s="57"/>
      <c r="F52" s="57"/>
    </row>
    <row r="53" spans="1:6" ht="21" customHeight="1">
      <c r="A53" s="57"/>
      <c r="B53" s="2" t="s">
        <v>132</v>
      </c>
      <c r="C53" s="1">
        <v>1</v>
      </c>
      <c r="D53" s="57"/>
      <c r="E53" s="57"/>
      <c r="F53" s="57"/>
    </row>
    <row r="54" spans="1:6" ht="21" customHeight="1">
      <c r="A54" s="57"/>
      <c r="B54" s="2" t="s">
        <v>120</v>
      </c>
      <c r="C54" s="1">
        <v>10</v>
      </c>
      <c r="D54" s="57"/>
      <c r="E54" s="57"/>
      <c r="F54" s="57"/>
    </row>
    <row r="55" spans="1:6" ht="21" customHeight="1">
      <c r="A55" s="57"/>
      <c r="B55" s="2" t="s">
        <v>368</v>
      </c>
      <c r="C55" s="1">
        <v>2</v>
      </c>
      <c r="D55" s="57"/>
      <c r="E55" s="57"/>
      <c r="F55" s="57"/>
    </row>
    <row r="56" spans="1:6" ht="21" customHeight="1">
      <c r="A56" s="57"/>
      <c r="B56" s="2" t="s">
        <v>133</v>
      </c>
      <c r="C56" s="1">
        <v>1</v>
      </c>
      <c r="D56" s="57"/>
      <c r="E56" s="57"/>
      <c r="F56" s="57"/>
    </row>
    <row r="57" spans="1:6" ht="21" customHeight="1">
      <c r="A57" s="57"/>
      <c r="B57" s="2" t="s">
        <v>134</v>
      </c>
      <c r="C57" s="1">
        <v>9</v>
      </c>
      <c r="D57" s="57"/>
      <c r="E57" s="57"/>
      <c r="F57" s="57"/>
    </row>
    <row r="58" spans="1:6" ht="21" customHeight="1">
      <c r="A58" s="57"/>
      <c r="B58" s="1" t="s">
        <v>362</v>
      </c>
      <c r="C58" s="1">
        <v>1</v>
      </c>
      <c r="D58" s="57"/>
      <c r="E58" s="57"/>
      <c r="F58" s="57"/>
    </row>
    <row r="59" spans="1:6" s="23" customFormat="1" ht="21" customHeight="1">
      <c r="A59" s="57"/>
      <c r="B59" s="1" t="s">
        <v>519</v>
      </c>
      <c r="C59" s="1">
        <v>2</v>
      </c>
      <c r="D59" s="57"/>
      <c r="E59" s="57"/>
      <c r="F59" s="57"/>
    </row>
    <row r="60" spans="1:6" ht="21" customHeight="1">
      <c r="A60" s="54"/>
      <c r="B60" s="1" t="s">
        <v>591</v>
      </c>
      <c r="C60" s="1">
        <v>1</v>
      </c>
      <c r="D60" s="57"/>
      <c r="E60" s="57"/>
      <c r="F60" s="57"/>
    </row>
    <row r="61" spans="1:6" ht="21" customHeight="1">
      <c r="A61" s="54"/>
      <c r="B61" s="1" t="s">
        <v>592</v>
      </c>
      <c r="C61" s="1">
        <v>2</v>
      </c>
      <c r="D61" s="57"/>
      <c r="E61" s="57"/>
      <c r="F61" s="57"/>
    </row>
    <row r="62" spans="1:6" ht="21" customHeight="1">
      <c r="A62" s="54"/>
      <c r="B62" s="1" t="s">
        <v>472</v>
      </c>
      <c r="C62" s="1">
        <v>1</v>
      </c>
      <c r="D62" s="68"/>
      <c r="E62" s="68"/>
      <c r="F62" s="57"/>
    </row>
    <row r="63" spans="1:6" ht="21" customHeight="1">
      <c r="A63" s="54"/>
      <c r="B63" s="2" t="s">
        <v>593</v>
      </c>
      <c r="C63" s="1">
        <v>1</v>
      </c>
      <c r="D63" s="18" t="s">
        <v>128</v>
      </c>
      <c r="E63" s="18" t="s">
        <v>594</v>
      </c>
      <c r="F63" s="68"/>
    </row>
    <row r="64" spans="1:6" s="23" customFormat="1" ht="15.75">
      <c r="A64" s="6" t="s">
        <v>6</v>
      </c>
      <c r="B64" s="6"/>
      <c r="C64" s="6">
        <v>44</v>
      </c>
      <c r="D64" s="6"/>
      <c r="E64" s="6"/>
      <c r="F64" s="6"/>
    </row>
    <row r="65" spans="1:12" ht="21.75" customHeight="1">
      <c r="A65" s="56" t="s">
        <v>135</v>
      </c>
      <c r="B65" s="1" t="s">
        <v>136</v>
      </c>
      <c r="C65" s="1">
        <v>2</v>
      </c>
      <c r="D65" s="56" t="s">
        <v>14</v>
      </c>
      <c r="E65" s="58" t="s">
        <v>624</v>
      </c>
      <c r="F65" s="56" t="s">
        <v>137</v>
      </c>
      <c r="L65" s="37"/>
    </row>
    <row r="66" spans="1:6" ht="21.75" customHeight="1">
      <c r="A66" s="57"/>
      <c r="B66" s="1" t="s">
        <v>138</v>
      </c>
      <c r="C66" s="1">
        <v>6</v>
      </c>
      <c r="D66" s="57"/>
      <c r="E66" s="90"/>
      <c r="F66" s="57"/>
    </row>
    <row r="67" spans="1:6" ht="21.75" customHeight="1">
      <c r="A67" s="57"/>
      <c r="B67" s="1" t="s">
        <v>139</v>
      </c>
      <c r="C67" s="1">
        <v>8</v>
      </c>
      <c r="D67" s="57"/>
      <c r="E67" s="90"/>
      <c r="F67" s="57"/>
    </row>
    <row r="68" spans="1:6" ht="21.75" customHeight="1">
      <c r="A68" s="57"/>
      <c r="B68" s="1" t="s">
        <v>519</v>
      </c>
      <c r="C68" s="1">
        <v>1</v>
      </c>
      <c r="D68" s="57"/>
      <c r="E68" s="90"/>
      <c r="F68" s="57"/>
    </row>
    <row r="69" spans="1:6" s="23" customFormat="1" ht="21.75" customHeight="1">
      <c r="A69" s="57"/>
      <c r="B69" s="1" t="s">
        <v>140</v>
      </c>
      <c r="C69" s="1">
        <v>1</v>
      </c>
      <c r="D69" s="57"/>
      <c r="E69" s="90"/>
      <c r="F69" s="57"/>
    </row>
    <row r="70" spans="1:6" ht="21.75" customHeight="1">
      <c r="A70" s="57"/>
      <c r="B70" s="1" t="s">
        <v>72</v>
      </c>
      <c r="C70" s="1">
        <v>1</v>
      </c>
      <c r="D70" s="57"/>
      <c r="E70" s="90"/>
      <c r="F70" s="57"/>
    </row>
    <row r="71" spans="1:6" ht="21.75" customHeight="1">
      <c r="A71" s="57"/>
      <c r="B71" s="1" t="s">
        <v>79</v>
      </c>
      <c r="C71" s="1">
        <v>1</v>
      </c>
      <c r="D71" s="57"/>
      <c r="E71" s="90"/>
      <c r="F71" s="57"/>
    </row>
    <row r="72" spans="1:6" ht="21.75" customHeight="1">
      <c r="A72" s="57"/>
      <c r="B72" s="1" t="s">
        <v>362</v>
      </c>
      <c r="C72" s="1">
        <v>1</v>
      </c>
      <c r="D72" s="57"/>
      <c r="E72" s="90"/>
      <c r="F72" s="57"/>
    </row>
    <row r="73" spans="1:6" ht="21.75" customHeight="1">
      <c r="A73" s="57"/>
      <c r="B73" s="1" t="s">
        <v>141</v>
      </c>
      <c r="C73" s="1">
        <v>1</v>
      </c>
      <c r="D73" s="57"/>
      <c r="E73" s="90"/>
      <c r="F73" s="57"/>
    </row>
    <row r="74" spans="1:6" ht="21.75" customHeight="1">
      <c r="A74" s="57"/>
      <c r="B74" s="1" t="s">
        <v>133</v>
      </c>
      <c r="C74" s="1">
        <v>1</v>
      </c>
      <c r="D74" s="57"/>
      <c r="E74" s="90"/>
      <c r="F74" s="57"/>
    </row>
    <row r="75" spans="1:6" ht="21.75" customHeight="1">
      <c r="A75" s="57"/>
      <c r="B75" s="1" t="s">
        <v>421</v>
      </c>
      <c r="C75" s="1">
        <v>1</v>
      </c>
      <c r="D75" s="57"/>
      <c r="E75" s="90"/>
      <c r="F75" s="57"/>
    </row>
    <row r="76" spans="1:6" ht="21.75" customHeight="1">
      <c r="A76" s="57"/>
      <c r="B76" s="1" t="s">
        <v>29</v>
      </c>
      <c r="C76" s="1">
        <v>1</v>
      </c>
      <c r="D76" s="57"/>
      <c r="E76" s="90"/>
      <c r="F76" s="57"/>
    </row>
    <row r="77" spans="1:6" ht="21.75" customHeight="1">
      <c r="A77" s="57"/>
      <c r="B77" s="1" t="s">
        <v>60</v>
      </c>
      <c r="C77" s="1">
        <v>1</v>
      </c>
      <c r="D77" s="57"/>
      <c r="E77" s="90"/>
      <c r="F77" s="57"/>
    </row>
    <row r="78" spans="1:6" ht="21.75" customHeight="1">
      <c r="A78" s="57"/>
      <c r="B78" s="1" t="s">
        <v>39</v>
      </c>
      <c r="C78" s="1">
        <v>1</v>
      </c>
      <c r="D78" s="57"/>
      <c r="E78" s="94"/>
      <c r="F78" s="57"/>
    </row>
    <row r="79" spans="1:6" s="23" customFormat="1" ht="15.75">
      <c r="A79" s="6" t="s">
        <v>6</v>
      </c>
      <c r="B79" s="6"/>
      <c r="C79" s="6">
        <f>SUM(C65:C78)</f>
        <v>27</v>
      </c>
      <c r="D79" s="6"/>
      <c r="E79" s="6"/>
      <c r="F79" s="6"/>
    </row>
    <row r="80" spans="1:6" ht="21" customHeight="1">
      <c r="A80" s="56" t="s">
        <v>142</v>
      </c>
      <c r="B80" s="127" t="s">
        <v>72</v>
      </c>
      <c r="C80" s="1">
        <v>1</v>
      </c>
      <c r="D80" s="56" t="s">
        <v>14</v>
      </c>
      <c r="E80" s="56" t="s">
        <v>578</v>
      </c>
      <c r="F80" s="56" t="s">
        <v>366</v>
      </c>
    </row>
    <row r="81" spans="1:6" ht="21" customHeight="1">
      <c r="A81" s="57"/>
      <c r="B81" s="1" t="s">
        <v>134</v>
      </c>
      <c r="C81" s="128">
        <v>3</v>
      </c>
      <c r="D81" s="89"/>
      <c r="E81" s="57"/>
      <c r="F81" s="57"/>
    </row>
    <row r="82" spans="1:6" ht="21" customHeight="1">
      <c r="A82" s="57"/>
      <c r="B82" s="1" t="s">
        <v>120</v>
      </c>
      <c r="C82" s="1">
        <v>7</v>
      </c>
      <c r="D82" s="89"/>
      <c r="E82" s="57"/>
      <c r="F82" s="57"/>
    </row>
    <row r="83" spans="1:6" ht="21" customHeight="1">
      <c r="A83" s="57"/>
      <c r="B83" s="1" t="s">
        <v>363</v>
      </c>
      <c r="C83" s="1">
        <v>1</v>
      </c>
      <c r="D83" s="89"/>
      <c r="E83" s="57"/>
      <c r="F83" s="57"/>
    </row>
    <row r="84" spans="1:6" ht="21" customHeight="1">
      <c r="A84" s="57"/>
      <c r="B84" s="1" t="s">
        <v>146</v>
      </c>
      <c r="C84" s="1">
        <v>4</v>
      </c>
      <c r="D84" s="89"/>
      <c r="E84" s="57"/>
      <c r="F84" s="57"/>
    </row>
    <row r="85" spans="1:6" ht="21" customHeight="1">
      <c r="A85" s="57"/>
      <c r="B85" s="1" t="s">
        <v>29</v>
      </c>
      <c r="C85" s="1">
        <v>2</v>
      </c>
      <c r="D85" s="89"/>
      <c r="E85" s="57"/>
      <c r="F85" s="57"/>
    </row>
    <row r="86" spans="1:6" ht="21" customHeight="1">
      <c r="A86" s="57"/>
      <c r="B86" s="98" t="s">
        <v>147</v>
      </c>
      <c r="C86" s="1">
        <v>1</v>
      </c>
      <c r="D86" s="89"/>
      <c r="E86" s="57"/>
      <c r="F86" s="57"/>
    </row>
    <row r="87" spans="1:6" ht="21" customHeight="1">
      <c r="A87" s="57"/>
      <c r="B87" s="1" t="s">
        <v>105</v>
      </c>
      <c r="C87" s="1">
        <v>2</v>
      </c>
      <c r="D87" s="89"/>
      <c r="E87" s="57"/>
      <c r="F87" s="57"/>
    </row>
    <row r="88" spans="1:6" ht="21" customHeight="1">
      <c r="A88" s="57"/>
      <c r="B88" s="1" t="s">
        <v>579</v>
      </c>
      <c r="C88" s="1">
        <v>1</v>
      </c>
      <c r="D88" s="89"/>
      <c r="E88" s="57"/>
      <c r="F88" s="57"/>
    </row>
    <row r="89" spans="1:6" s="23" customFormat="1" ht="21" customHeight="1">
      <c r="A89" s="57"/>
      <c r="B89" s="1" t="s">
        <v>580</v>
      </c>
      <c r="C89" s="1">
        <v>2</v>
      </c>
      <c r="D89" s="89"/>
      <c r="E89" s="57"/>
      <c r="F89" s="57"/>
    </row>
    <row r="90" spans="1:6" ht="21" customHeight="1">
      <c r="A90" s="57"/>
      <c r="B90" s="1" t="s">
        <v>148</v>
      </c>
      <c r="C90" s="1">
        <v>1</v>
      </c>
      <c r="D90" s="89"/>
      <c r="E90" s="57"/>
      <c r="F90" s="57"/>
    </row>
    <row r="91" spans="1:6" ht="21" customHeight="1">
      <c r="A91" s="57"/>
      <c r="B91" s="1" t="s">
        <v>364</v>
      </c>
      <c r="C91" s="1">
        <v>2</v>
      </c>
      <c r="D91" s="89"/>
      <c r="E91" s="57"/>
      <c r="F91" s="57"/>
    </row>
    <row r="92" spans="1:6" ht="21" customHeight="1">
      <c r="A92" s="57"/>
      <c r="B92" s="1" t="s">
        <v>365</v>
      </c>
      <c r="C92" s="1">
        <v>1</v>
      </c>
      <c r="D92" s="89"/>
      <c r="E92" s="57"/>
      <c r="F92" s="57"/>
    </row>
    <row r="93" spans="1:6" ht="21" customHeight="1">
      <c r="A93" s="57"/>
      <c r="B93" s="1" t="s">
        <v>234</v>
      </c>
      <c r="C93" s="1">
        <v>1</v>
      </c>
      <c r="D93" s="89"/>
      <c r="E93" s="57"/>
      <c r="F93" s="57"/>
    </row>
    <row r="94" spans="1:6" ht="21" customHeight="1">
      <c r="A94" s="57"/>
      <c r="B94" s="1" t="s">
        <v>226</v>
      </c>
      <c r="C94" s="1">
        <v>1</v>
      </c>
      <c r="D94" s="89"/>
      <c r="E94" s="57"/>
      <c r="F94" s="57"/>
    </row>
    <row r="95" spans="1:6" ht="21" customHeight="1">
      <c r="A95" s="57"/>
      <c r="B95" s="2" t="s">
        <v>581</v>
      </c>
      <c r="C95" s="1">
        <v>4</v>
      </c>
      <c r="D95" s="89"/>
      <c r="E95" s="57"/>
      <c r="F95" s="57"/>
    </row>
    <row r="96" spans="1:6" ht="21" customHeight="1">
      <c r="A96" s="57"/>
      <c r="B96" s="1" t="s">
        <v>582</v>
      </c>
      <c r="C96" s="1">
        <v>1</v>
      </c>
      <c r="D96" s="89"/>
      <c r="E96" s="57"/>
      <c r="F96" s="57"/>
    </row>
    <row r="97" spans="1:6" ht="21" customHeight="1">
      <c r="A97" s="57"/>
      <c r="B97" s="1" t="s">
        <v>583</v>
      </c>
      <c r="C97" s="1">
        <v>1</v>
      </c>
      <c r="D97" s="89"/>
      <c r="E97" s="57"/>
      <c r="F97" s="57"/>
    </row>
    <row r="98" spans="1:6" ht="21" customHeight="1">
      <c r="A98" s="57"/>
      <c r="B98" s="1" t="s">
        <v>222</v>
      </c>
      <c r="C98" s="1">
        <v>1</v>
      </c>
      <c r="D98" s="89"/>
      <c r="E98" s="57"/>
      <c r="F98" s="57"/>
    </row>
    <row r="99" spans="1:6" ht="21" customHeight="1">
      <c r="A99" s="57"/>
      <c r="B99" s="1" t="s">
        <v>584</v>
      </c>
      <c r="C99" s="1">
        <v>1</v>
      </c>
      <c r="D99" s="89"/>
      <c r="E99" s="57"/>
      <c r="F99" s="57"/>
    </row>
    <row r="100" spans="1:6" ht="21" customHeight="1">
      <c r="A100" s="57"/>
      <c r="B100" s="1" t="s">
        <v>585</v>
      </c>
      <c r="C100" s="1">
        <v>1</v>
      </c>
      <c r="D100" s="89"/>
      <c r="E100" s="57"/>
      <c r="F100" s="57"/>
    </row>
    <row r="101" spans="1:6" ht="21" customHeight="1">
      <c r="A101" s="68"/>
      <c r="B101" s="1" t="s">
        <v>586</v>
      </c>
      <c r="C101" s="1">
        <v>1</v>
      </c>
      <c r="D101" s="129"/>
      <c r="E101" s="68"/>
      <c r="F101" s="68"/>
    </row>
    <row r="102" spans="1:6" s="23" customFormat="1" ht="15.75">
      <c r="A102" s="6" t="s">
        <v>6</v>
      </c>
      <c r="B102" s="6"/>
      <c r="C102" s="6">
        <v>40</v>
      </c>
      <c r="D102" s="6"/>
      <c r="E102" s="6"/>
      <c r="F102" s="6"/>
    </row>
    <row r="103" spans="1:6" ht="47.25">
      <c r="A103" s="4" t="s">
        <v>348</v>
      </c>
      <c r="B103" s="2" t="s">
        <v>153</v>
      </c>
      <c r="C103" s="1" t="s">
        <v>153</v>
      </c>
      <c r="D103" s="4" t="s">
        <v>154</v>
      </c>
      <c r="E103" s="4" t="s">
        <v>153</v>
      </c>
      <c r="F103" s="3"/>
    </row>
    <row r="104" spans="1:6" s="23" customFormat="1" ht="15.75">
      <c r="A104" s="6" t="s">
        <v>6</v>
      </c>
      <c r="B104" s="6"/>
      <c r="C104" s="6">
        <f>SUM(C103:C103)</f>
        <v>0</v>
      </c>
      <c r="D104" s="6"/>
      <c r="E104" s="6"/>
      <c r="F104" s="12"/>
    </row>
    <row r="105" spans="1:6" ht="63">
      <c r="A105" s="4" t="s">
        <v>152</v>
      </c>
      <c r="B105" s="2" t="s">
        <v>153</v>
      </c>
      <c r="C105" s="1" t="s">
        <v>153</v>
      </c>
      <c r="D105" s="4" t="s">
        <v>154</v>
      </c>
      <c r="E105" s="4" t="s">
        <v>153</v>
      </c>
      <c r="F105" s="4" t="s">
        <v>155</v>
      </c>
    </row>
    <row r="106" spans="1:6" s="23" customFormat="1" ht="15.75">
      <c r="A106" s="6" t="s">
        <v>6</v>
      </c>
      <c r="B106" s="6"/>
      <c r="C106" s="6">
        <f>SUM(C105:C105)</f>
        <v>0</v>
      </c>
      <c r="D106" s="6"/>
      <c r="E106" s="6"/>
      <c r="F106" s="6"/>
    </row>
    <row r="107" spans="1:6" s="23" customFormat="1" ht="25.5">
      <c r="A107" s="56" t="s">
        <v>156</v>
      </c>
      <c r="B107" s="1" t="s">
        <v>571</v>
      </c>
      <c r="C107" s="6">
        <v>1</v>
      </c>
      <c r="D107" s="4" t="s">
        <v>34</v>
      </c>
      <c r="E107" s="92" t="s">
        <v>572</v>
      </c>
      <c r="F107" s="56" t="s">
        <v>573</v>
      </c>
    </row>
    <row r="108" spans="1:6" s="23" customFormat="1" ht="25.5">
      <c r="A108" s="57"/>
      <c r="B108" s="1" t="s">
        <v>574</v>
      </c>
      <c r="C108" s="1">
        <v>1</v>
      </c>
      <c r="D108" s="4" t="s">
        <v>34</v>
      </c>
      <c r="E108" s="92" t="s">
        <v>575</v>
      </c>
      <c r="F108" s="57"/>
    </row>
    <row r="109" spans="1:6" s="23" customFormat="1" ht="25.5">
      <c r="A109" s="68"/>
      <c r="B109" s="2" t="s">
        <v>157</v>
      </c>
      <c r="C109" s="1">
        <v>2</v>
      </c>
      <c r="D109" s="4" t="s">
        <v>34</v>
      </c>
      <c r="E109" s="92" t="s">
        <v>572</v>
      </c>
      <c r="F109" s="68"/>
    </row>
    <row r="110" spans="1:6" s="23" customFormat="1" ht="19.5" customHeight="1">
      <c r="A110" s="6" t="s">
        <v>6</v>
      </c>
      <c r="B110" s="6"/>
      <c r="C110" s="6">
        <f>SUM(C107:C107)</f>
        <v>1</v>
      </c>
      <c r="D110" s="6"/>
      <c r="E110" s="6"/>
      <c r="F110" s="6"/>
    </row>
    <row r="111" spans="1:6" ht="38.25" customHeight="1">
      <c r="A111" s="56" t="s">
        <v>159</v>
      </c>
      <c r="B111" s="2" t="s">
        <v>160</v>
      </c>
      <c r="C111" s="1">
        <v>3</v>
      </c>
      <c r="D111" s="56" t="s">
        <v>10</v>
      </c>
      <c r="E111" s="82" t="s">
        <v>161</v>
      </c>
      <c r="F111" s="56" t="s">
        <v>162</v>
      </c>
    </row>
    <row r="112" spans="1:6" ht="38.25" customHeight="1">
      <c r="A112" s="57"/>
      <c r="B112" s="2" t="s">
        <v>163</v>
      </c>
      <c r="C112" s="1">
        <v>2</v>
      </c>
      <c r="D112" s="57"/>
      <c r="E112" s="82" t="s">
        <v>161</v>
      </c>
      <c r="F112" s="57"/>
    </row>
    <row r="113" spans="1:6" ht="38.25" customHeight="1">
      <c r="A113" s="57"/>
      <c r="B113" s="2" t="s">
        <v>164</v>
      </c>
      <c r="C113" s="1">
        <v>31</v>
      </c>
      <c r="D113" s="57"/>
      <c r="E113" s="82" t="s">
        <v>161</v>
      </c>
      <c r="F113" s="57"/>
    </row>
    <row r="114" spans="1:6" s="23" customFormat="1" ht="15.75">
      <c r="A114" s="6" t="s">
        <v>6</v>
      </c>
      <c r="B114" s="6"/>
      <c r="C114" s="6">
        <f>SUM(C111:C113)</f>
        <v>36</v>
      </c>
      <c r="D114" s="6"/>
      <c r="E114" s="6"/>
      <c r="F114" s="6"/>
    </row>
    <row r="115" spans="1:6" ht="15.75">
      <c r="A115" s="1" t="s">
        <v>339</v>
      </c>
      <c r="B115" s="1"/>
      <c r="C115" s="1" t="e">
        <f>C25+C34+C39+C48+C64+C79+C102+#REF!+C106+C110+C114</f>
        <v>#REF!</v>
      </c>
      <c r="D115" s="1"/>
      <c r="E115" s="1"/>
      <c r="F115" s="1"/>
    </row>
    <row r="116" spans="1:6" ht="18">
      <c r="A116" s="13"/>
      <c r="B116" s="38"/>
      <c r="C116" s="39"/>
      <c r="D116" s="40"/>
      <c r="E116" s="39"/>
      <c r="F116" s="41"/>
    </row>
    <row r="117" spans="1:6" s="23" customFormat="1" ht="15.75">
      <c r="A117" s="74" t="s">
        <v>4</v>
      </c>
      <c r="B117" s="74"/>
      <c r="C117" s="74"/>
      <c r="D117" s="74"/>
      <c r="E117" s="74"/>
      <c r="F117" s="74"/>
    </row>
    <row r="118" spans="1:6" ht="52.5" customHeight="1">
      <c r="A118" s="8" t="s">
        <v>9</v>
      </c>
      <c r="B118" s="8" t="s">
        <v>0</v>
      </c>
      <c r="C118" s="6" t="s">
        <v>1</v>
      </c>
      <c r="D118" s="6" t="s">
        <v>3</v>
      </c>
      <c r="E118" s="7" t="s">
        <v>7</v>
      </c>
      <c r="F118" s="7" t="s">
        <v>11</v>
      </c>
    </row>
    <row r="119" spans="1:6" ht="47.25">
      <c r="A119" s="4" t="s">
        <v>351</v>
      </c>
      <c r="B119" s="2" t="s">
        <v>367</v>
      </c>
      <c r="C119" s="1">
        <v>2</v>
      </c>
      <c r="D119" s="4" t="s">
        <v>14</v>
      </c>
      <c r="E119" s="4" t="s">
        <v>640</v>
      </c>
      <c r="F119" s="4" t="s">
        <v>352</v>
      </c>
    </row>
    <row r="120" spans="1:6" s="23" customFormat="1" ht="15.75">
      <c r="A120" s="7" t="s">
        <v>2</v>
      </c>
      <c r="B120" s="6"/>
      <c r="C120" s="9">
        <f>SUM(C119:C119)</f>
        <v>2</v>
      </c>
      <c r="D120" s="6"/>
      <c r="E120" s="9"/>
      <c r="F120" s="7"/>
    </row>
    <row r="121" spans="1:6" s="23" customFormat="1" ht="27" customHeight="1">
      <c r="A121" s="56" t="s">
        <v>109</v>
      </c>
      <c r="B121" s="2" t="s">
        <v>45</v>
      </c>
      <c r="C121" s="1">
        <v>9</v>
      </c>
      <c r="D121" s="56" t="s">
        <v>110</v>
      </c>
      <c r="E121" s="56" t="s">
        <v>517</v>
      </c>
      <c r="F121" s="69" t="s">
        <v>373</v>
      </c>
    </row>
    <row r="122" spans="1:6" ht="31.5">
      <c r="A122" s="57"/>
      <c r="B122" s="2" t="s">
        <v>165</v>
      </c>
      <c r="C122" s="1">
        <v>9</v>
      </c>
      <c r="D122" s="57"/>
      <c r="E122" s="88"/>
      <c r="F122" s="70"/>
    </row>
    <row r="123" spans="1:6" ht="24.75" customHeight="1">
      <c r="A123" s="57"/>
      <c r="B123" s="2" t="s">
        <v>166</v>
      </c>
      <c r="C123" s="1">
        <v>3</v>
      </c>
      <c r="D123" s="57"/>
      <c r="E123" s="88"/>
      <c r="F123" s="70"/>
    </row>
    <row r="124" spans="1:6" ht="31.5">
      <c r="A124" s="57"/>
      <c r="B124" s="2" t="s">
        <v>167</v>
      </c>
      <c r="C124" s="1">
        <v>3</v>
      </c>
      <c r="D124" s="57"/>
      <c r="E124" s="88"/>
      <c r="F124" s="70"/>
    </row>
    <row r="125" spans="1:6" ht="21.75" customHeight="1">
      <c r="A125" s="57"/>
      <c r="B125" s="2" t="s">
        <v>369</v>
      </c>
      <c r="C125" s="1">
        <v>1</v>
      </c>
      <c r="D125" s="57"/>
      <c r="E125" s="88"/>
      <c r="F125" s="70"/>
    </row>
    <row r="126" spans="1:6" ht="27" customHeight="1">
      <c r="A126" s="57"/>
      <c r="B126" s="24" t="s">
        <v>370</v>
      </c>
      <c r="C126" s="1">
        <v>1</v>
      </c>
      <c r="D126" s="57"/>
      <c r="E126" s="88"/>
      <c r="F126" s="70"/>
    </row>
    <row r="127" spans="1:6" ht="31.5">
      <c r="A127" s="57"/>
      <c r="B127" s="2" t="s">
        <v>371</v>
      </c>
      <c r="C127" s="1">
        <v>2</v>
      </c>
      <c r="D127" s="68"/>
      <c r="E127" s="88"/>
      <c r="F127" s="70"/>
    </row>
    <row r="128" spans="1:6" ht="36.75" customHeight="1">
      <c r="A128" s="57"/>
      <c r="B128" s="2" t="s">
        <v>537</v>
      </c>
      <c r="C128" s="29">
        <v>4</v>
      </c>
      <c r="D128" s="2" t="s">
        <v>110</v>
      </c>
      <c r="E128" s="88"/>
      <c r="F128" s="70"/>
    </row>
    <row r="129" spans="1:6" ht="30.75" customHeight="1">
      <c r="A129" s="68"/>
      <c r="B129" s="2" t="s">
        <v>372</v>
      </c>
      <c r="C129" s="29">
        <v>2</v>
      </c>
      <c r="D129" s="18" t="s">
        <v>110</v>
      </c>
      <c r="E129" s="100"/>
      <c r="F129" s="70"/>
    </row>
    <row r="130" spans="1:6" s="23" customFormat="1" ht="15.75">
      <c r="A130" s="7" t="s">
        <v>2</v>
      </c>
      <c r="B130" s="6"/>
      <c r="C130" s="9">
        <v>34</v>
      </c>
      <c r="D130" s="6"/>
      <c r="E130" s="9"/>
      <c r="F130" s="7"/>
    </row>
    <row r="131" spans="1:6" ht="31.5" customHeight="1">
      <c r="A131" s="56" t="s">
        <v>112</v>
      </c>
      <c r="B131" s="2" t="s">
        <v>168</v>
      </c>
      <c r="C131" s="1">
        <v>1</v>
      </c>
      <c r="D131" s="56" t="s">
        <v>34</v>
      </c>
      <c r="E131" s="2" t="s">
        <v>169</v>
      </c>
      <c r="F131" s="69" t="s">
        <v>115</v>
      </c>
    </row>
    <row r="132" spans="1:6" ht="27" customHeight="1">
      <c r="A132" s="57"/>
      <c r="B132" s="2" t="s">
        <v>170</v>
      </c>
      <c r="C132" s="1">
        <v>4</v>
      </c>
      <c r="D132" s="57"/>
      <c r="E132" s="2" t="s">
        <v>171</v>
      </c>
      <c r="F132" s="70"/>
    </row>
    <row r="133" spans="1:6" ht="31.5">
      <c r="A133" s="57"/>
      <c r="B133" s="2" t="s">
        <v>374</v>
      </c>
      <c r="C133" s="1">
        <v>1</v>
      </c>
      <c r="D133" s="57"/>
      <c r="E133" s="2" t="s">
        <v>171</v>
      </c>
      <c r="F133" s="70"/>
    </row>
    <row r="134" spans="1:6" ht="20.25" customHeight="1">
      <c r="A134" s="57"/>
      <c r="B134" s="2" t="s">
        <v>178</v>
      </c>
      <c r="C134" s="29">
        <v>1</v>
      </c>
      <c r="D134" s="57"/>
      <c r="E134" s="2" t="s">
        <v>171</v>
      </c>
      <c r="F134" s="70"/>
    </row>
    <row r="135" spans="1:6" ht="20.25" customHeight="1">
      <c r="A135" s="57"/>
      <c r="B135" s="2" t="s">
        <v>277</v>
      </c>
      <c r="C135" s="29">
        <v>1</v>
      </c>
      <c r="D135" s="57"/>
      <c r="E135" s="2" t="s">
        <v>482</v>
      </c>
      <c r="F135" s="70"/>
    </row>
    <row r="136" spans="1:6" ht="15.75">
      <c r="A136" s="57"/>
      <c r="B136" s="2" t="s">
        <v>172</v>
      </c>
      <c r="C136" s="1">
        <v>1</v>
      </c>
      <c r="D136" s="57"/>
      <c r="E136" s="2" t="s">
        <v>173</v>
      </c>
      <c r="F136" s="70"/>
    </row>
    <row r="137" spans="1:6" ht="15.75">
      <c r="A137" s="57"/>
      <c r="B137" s="2" t="s">
        <v>187</v>
      </c>
      <c r="C137" s="29">
        <v>1</v>
      </c>
      <c r="D137" s="57"/>
      <c r="E137" s="2" t="s">
        <v>171</v>
      </c>
      <c r="F137" s="20"/>
    </row>
    <row r="138" spans="1:6" ht="15.75">
      <c r="A138" s="57"/>
      <c r="B138" s="2" t="s">
        <v>238</v>
      </c>
      <c r="C138" s="29">
        <v>1</v>
      </c>
      <c r="D138" s="57"/>
      <c r="E138" s="2" t="s">
        <v>171</v>
      </c>
      <c r="F138" s="20"/>
    </row>
    <row r="139" spans="1:6" s="23" customFormat="1" ht="31.5">
      <c r="A139" s="68"/>
      <c r="B139" s="2" t="s">
        <v>175</v>
      </c>
      <c r="C139" s="29">
        <v>2</v>
      </c>
      <c r="D139" s="68"/>
      <c r="E139" s="2" t="s">
        <v>171</v>
      </c>
      <c r="F139" s="20"/>
    </row>
    <row r="140" spans="1:6" s="23" customFormat="1" ht="15.75">
      <c r="A140" s="7" t="s">
        <v>2</v>
      </c>
      <c r="B140" s="7"/>
      <c r="C140" s="9">
        <f>SUM(C131:C139)</f>
        <v>13</v>
      </c>
      <c r="D140" s="6"/>
      <c r="E140" s="9"/>
      <c r="F140" s="7"/>
    </row>
    <row r="141" spans="1:6" ht="19.5" customHeight="1">
      <c r="A141" s="56" t="s">
        <v>121</v>
      </c>
      <c r="B141" s="1" t="s">
        <v>176</v>
      </c>
      <c r="C141" s="1">
        <v>2</v>
      </c>
      <c r="D141" s="56" t="s">
        <v>14</v>
      </c>
      <c r="E141" s="58">
        <v>25000</v>
      </c>
      <c r="F141" s="56" t="s">
        <v>359</v>
      </c>
    </row>
    <row r="142" spans="1:6" ht="19.5" customHeight="1">
      <c r="A142" s="57"/>
      <c r="B142" s="1" t="s">
        <v>13</v>
      </c>
      <c r="C142" s="1">
        <v>5</v>
      </c>
      <c r="D142" s="57"/>
      <c r="E142" s="90"/>
      <c r="F142" s="57"/>
    </row>
    <row r="143" spans="1:6" ht="19.5" customHeight="1">
      <c r="A143" s="68"/>
      <c r="B143" s="1" t="s">
        <v>177</v>
      </c>
      <c r="C143" s="1">
        <v>5</v>
      </c>
      <c r="D143" s="68"/>
      <c r="E143" s="94"/>
      <c r="F143" s="68"/>
    </row>
    <row r="144" spans="1:6" s="23" customFormat="1" ht="15.75">
      <c r="A144" s="7" t="s">
        <v>2</v>
      </c>
      <c r="B144" s="6"/>
      <c r="C144" s="9">
        <f>SUM(C141:C143)</f>
        <v>12</v>
      </c>
      <c r="D144" s="6"/>
      <c r="E144" s="9"/>
      <c r="F144" s="7"/>
    </row>
    <row r="145" spans="1:6" ht="18" customHeight="1">
      <c r="A145" s="56" t="s">
        <v>123</v>
      </c>
      <c r="B145" s="1" t="s">
        <v>178</v>
      </c>
      <c r="C145" s="1">
        <v>5</v>
      </c>
      <c r="D145" s="56" t="s">
        <v>10</v>
      </c>
      <c r="E145" s="87" t="s">
        <v>464</v>
      </c>
      <c r="F145" s="69" t="s">
        <v>612</v>
      </c>
    </row>
    <row r="146" spans="1:6" s="23" customFormat="1" ht="18" customHeight="1">
      <c r="A146" s="57"/>
      <c r="B146" s="1" t="s">
        <v>179</v>
      </c>
      <c r="C146" s="1">
        <v>4</v>
      </c>
      <c r="D146" s="57"/>
      <c r="E146" s="124"/>
      <c r="F146" s="70"/>
    </row>
    <row r="147" spans="1:6" ht="18" customHeight="1">
      <c r="A147" s="57"/>
      <c r="B147" s="1" t="s">
        <v>87</v>
      </c>
      <c r="C147" s="1">
        <v>5</v>
      </c>
      <c r="D147" s="57"/>
      <c r="E147" s="124"/>
      <c r="F147" s="70"/>
    </row>
    <row r="148" spans="1:6" ht="18" customHeight="1">
      <c r="A148" s="57"/>
      <c r="B148" s="1" t="s">
        <v>107</v>
      </c>
      <c r="C148" s="1">
        <v>2</v>
      </c>
      <c r="D148" s="57"/>
      <c r="E148" s="124"/>
      <c r="F148" s="70"/>
    </row>
    <row r="149" spans="1:6" ht="18" customHeight="1">
      <c r="A149" s="57"/>
      <c r="B149" s="1" t="s">
        <v>180</v>
      </c>
      <c r="C149" s="1">
        <v>10</v>
      </c>
      <c r="D149" s="57"/>
      <c r="E149" s="124"/>
      <c r="F149" s="70"/>
    </row>
    <row r="150" spans="1:6" ht="36" customHeight="1">
      <c r="A150" s="57"/>
      <c r="B150" s="2" t="s">
        <v>198</v>
      </c>
      <c r="C150" s="1">
        <v>3</v>
      </c>
      <c r="D150" s="68"/>
      <c r="E150" s="130"/>
      <c r="F150" s="70"/>
    </row>
    <row r="151" spans="1:6" s="23" customFormat="1" ht="15.75">
      <c r="A151" s="7" t="s">
        <v>2</v>
      </c>
      <c r="B151" s="6"/>
      <c r="C151" s="9">
        <f>SUM(C145:C150)</f>
        <v>29</v>
      </c>
      <c r="D151" s="6"/>
      <c r="E151" s="9"/>
      <c r="F151" s="7"/>
    </row>
    <row r="152" spans="1:6" s="23" customFormat="1" ht="26.25" customHeight="1">
      <c r="A152" s="56" t="s">
        <v>181</v>
      </c>
      <c r="B152" s="2" t="s">
        <v>178</v>
      </c>
      <c r="C152" s="1">
        <v>3</v>
      </c>
      <c r="D152" s="56" t="s">
        <v>128</v>
      </c>
      <c r="E152" s="56" t="s">
        <v>521</v>
      </c>
      <c r="F152" s="56" t="s">
        <v>129</v>
      </c>
    </row>
    <row r="153" spans="1:6" ht="27" customHeight="1">
      <c r="A153" s="57"/>
      <c r="B153" s="2" t="s">
        <v>182</v>
      </c>
      <c r="C153" s="1">
        <v>1</v>
      </c>
      <c r="D153" s="57"/>
      <c r="E153" s="57"/>
      <c r="F153" s="57"/>
    </row>
    <row r="154" spans="1:6" ht="27" customHeight="1">
      <c r="A154" s="57"/>
      <c r="B154" s="2" t="s">
        <v>183</v>
      </c>
      <c r="C154" s="1">
        <v>5</v>
      </c>
      <c r="D154" s="57"/>
      <c r="E154" s="57"/>
      <c r="F154" s="57"/>
    </row>
    <row r="155" spans="1:6" ht="27" customHeight="1">
      <c r="A155" s="57"/>
      <c r="B155" s="2" t="s">
        <v>184</v>
      </c>
      <c r="C155" s="1">
        <v>1</v>
      </c>
      <c r="D155" s="57"/>
      <c r="E155" s="57"/>
      <c r="F155" s="57"/>
    </row>
    <row r="156" spans="1:6" ht="27" customHeight="1">
      <c r="A156" s="57"/>
      <c r="B156" s="2" t="s">
        <v>174</v>
      </c>
      <c r="C156" s="1">
        <v>2</v>
      </c>
      <c r="D156" s="57"/>
      <c r="E156" s="57"/>
      <c r="F156" s="57"/>
    </row>
    <row r="157" spans="1:6" ht="27" customHeight="1">
      <c r="A157" s="57"/>
      <c r="B157" s="2" t="s">
        <v>186</v>
      </c>
      <c r="C157" s="1">
        <v>6</v>
      </c>
      <c r="D157" s="57"/>
      <c r="E157" s="57"/>
      <c r="F157" s="57"/>
    </row>
    <row r="158" spans="1:6" ht="31.5">
      <c r="A158" s="57"/>
      <c r="B158" s="2" t="s">
        <v>185</v>
      </c>
      <c r="C158" s="1">
        <v>7</v>
      </c>
      <c r="D158" s="57"/>
      <c r="E158" s="57"/>
      <c r="F158" s="57"/>
    </row>
    <row r="159" spans="1:6" ht="31.5">
      <c r="A159" s="57"/>
      <c r="B159" s="2" t="s">
        <v>643</v>
      </c>
      <c r="C159" s="1">
        <v>4</v>
      </c>
      <c r="D159" s="57"/>
      <c r="E159" s="57"/>
      <c r="F159" s="57"/>
    </row>
    <row r="160" spans="1:6" ht="15.75">
      <c r="A160" s="57"/>
      <c r="B160" s="2" t="s">
        <v>644</v>
      </c>
      <c r="C160" s="1">
        <v>1</v>
      </c>
      <c r="D160" s="57"/>
      <c r="E160" s="57"/>
      <c r="F160" s="57"/>
    </row>
    <row r="161" spans="1:6" ht="15.75">
      <c r="A161" s="57"/>
      <c r="B161" s="2" t="s">
        <v>645</v>
      </c>
      <c r="C161" s="1">
        <v>3</v>
      </c>
      <c r="D161" s="57"/>
      <c r="E161" s="57"/>
      <c r="F161" s="57"/>
    </row>
    <row r="162" spans="1:6" s="23" customFormat="1" ht="15.75">
      <c r="A162" s="7" t="s">
        <v>2</v>
      </c>
      <c r="B162" s="6"/>
      <c r="C162" s="9">
        <f>SUM(C152:C161)</f>
        <v>33</v>
      </c>
      <c r="D162" s="6"/>
      <c r="E162" s="9"/>
      <c r="F162" s="7"/>
    </row>
    <row r="163" spans="1:6" ht="31.5" customHeight="1">
      <c r="A163" s="56" t="s">
        <v>135</v>
      </c>
      <c r="B163" s="1" t="s">
        <v>179</v>
      </c>
      <c r="C163" s="1">
        <v>3</v>
      </c>
      <c r="D163" s="56" t="s">
        <v>14</v>
      </c>
      <c r="E163" s="58" t="s">
        <v>625</v>
      </c>
      <c r="F163" s="69" t="s">
        <v>375</v>
      </c>
    </row>
    <row r="164" spans="1:6" ht="31.5" customHeight="1">
      <c r="A164" s="57"/>
      <c r="B164" s="1" t="s">
        <v>187</v>
      </c>
      <c r="C164" s="1">
        <v>8</v>
      </c>
      <c r="D164" s="57"/>
      <c r="E164" s="90"/>
      <c r="F164" s="70"/>
    </row>
    <row r="165" spans="1:6" s="23" customFormat="1" ht="15.75">
      <c r="A165" s="57"/>
      <c r="B165" s="2" t="s">
        <v>518</v>
      </c>
      <c r="C165" s="1">
        <v>2</v>
      </c>
      <c r="D165" s="57"/>
      <c r="E165" s="90"/>
      <c r="F165" s="70"/>
    </row>
    <row r="166" spans="1:6" s="23" customFormat="1" ht="31.5">
      <c r="A166" s="57"/>
      <c r="B166" s="2" t="s">
        <v>183</v>
      </c>
      <c r="C166" s="1">
        <v>2</v>
      </c>
      <c r="D166" s="57"/>
      <c r="E166" s="90"/>
      <c r="F166" s="70"/>
    </row>
    <row r="167" spans="1:6" s="23" customFormat="1" ht="31.5">
      <c r="A167" s="57"/>
      <c r="B167" s="2" t="s">
        <v>167</v>
      </c>
      <c r="C167" s="1">
        <v>1</v>
      </c>
      <c r="D167" s="57"/>
      <c r="E167" s="90"/>
      <c r="F167" s="70"/>
    </row>
    <row r="168" spans="1:6" s="23" customFormat="1" ht="15.75">
      <c r="A168" s="57"/>
      <c r="B168" s="2" t="s">
        <v>177</v>
      </c>
      <c r="C168" s="1">
        <v>3</v>
      </c>
      <c r="D168" s="57"/>
      <c r="E168" s="90"/>
      <c r="F168" s="70"/>
    </row>
    <row r="169" spans="1:6" s="23" customFormat="1" ht="31.5">
      <c r="A169" s="57"/>
      <c r="B169" s="2" t="s">
        <v>188</v>
      </c>
      <c r="C169" s="1">
        <v>6</v>
      </c>
      <c r="D169" s="57"/>
      <c r="E169" s="90"/>
      <c r="F169" s="70"/>
    </row>
    <row r="170" spans="1:6" s="23" customFormat="1" ht="20.25" customHeight="1">
      <c r="A170" s="57"/>
      <c r="B170" s="1" t="s">
        <v>189</v>
      </c>
      <c r="C170" s="1">
        <v>3</v>
      </c>
      <c r="D170" s="57"/>
      <c r="E170" s="94"/>
      <c r="F170" s="70"/>
    </row>
    <row r="171" spans="1:6" s="23" customFormat="1" ht="15.75">
      <c r="A171" s="7" t="s">
        <v>2</v>
      </c>
      <c r="B171" s="6"/>
      <c r="C171" s="9">
        <f>SUM(C163:C170)</f>
        <v>28</v>
      </c>
      <c r="D171" s="6"/>
      <c r="E171" s="9"/>
      <c r="F171" s="7"/>
    </row>
    <row r="172" spans="1:6" ht="31.5" customHeight="1">
      <c r="A172" s="56" t="s">
        <v>142</v>
      </c>
      <c r="B172" s="2" t="s">
        <v>190</v>
      </c>
      <c r="C172" s="1">
        <v>8</v>
      </c>
      <c r="D172" s="56" t="s">
        <v>14</v>
      </c>
      <c r="E172" s="56" t="s">
        <v>576</v>
      </c>
      <c r="F172" s="69" t="s">
        <v>144</v>
      </c>
    </row>
    <row r="173" spans="1:6" ht="31.5" customHeight="1">
      <c r="A173" s="57"/>
      <c r="B173" s="2" t="s">
        <v>191</v>
      </c>
      <c r="C173" s="1">
        <v>8</v>
      </c>
      <c r="D173" s="57"/>
      <c r="E173" s="57"/>
      <c r="F173" s="70"/>
    </row>
    <row r="174" spans="1:6" ht="31.5" customHeight="1">
      <c r="A174" s="57"/>
      <c r="B174" s="2" t="s">
        <v>87</v>
      </c>
      <c r="C174" s="1">
        <v>3</v>
      </c>
      <c r="D174" s="57"/>
      <c r="E174" s="57"/>
      <c r="F174" s="70"/>
    </row>
    <row r="175" spans="1:6" ht="31.5" customHeight="1">
      <c r="A175" s="57"/>
      <c r="B175" s="2" t="s">
        <v>192</v>
      </c>
      <c r="C175" s="1">
        <v>2</v>
      </c>
      <c r="D175" s="57"/>
      <c r="E175" s="57"/>
      <c r="F175" s="70"/>
    </row>
    <row r="176" spans="1:6" s="23" customFormat="1" ht="31.5" customHeight="1">
      <c r="A176" s="57"/>
      <c r="B176" s="2" t="s">
        <v>193</v>
      </c>
      <c r="C176" s="1">
        <v>5</v>
      </c>
      <c r="D176" s="57"/>
      <c r="E176" s="57"/>
      <c r="F176" s="70"/>
    </row>
    <row r="177" spans="1:6" s="23" customFormat="1" ht="31.5" customHeight="1">
      <c r="A177" s="57"/>
      <c r="B177" s="2" t="s">
        <v>376</v>
      </c>
      <c r="C177" s="1">
        <v>1</v>
      </c>
      <c r="D177" s="57"/>
      <c r="E177" s="57"/>
      <c r="F177" s="70"/>
    </row>
    <row r="178" spans="1:6" ht="31.5" customHeight="1">
      <c r="A178" s="57"/>
      <c r="B178" s="2" t="s">
        <v>194</v>
      </c>
      <c r="C178" s="1">
        <v>2</v>
      </c>
      <c r="D178" s="57"/>
      <c r="E178" s="57"/>
      <c r="F178" s="70"/>
    </row>
    <row r="179" spans="1:6" ht="31.5" customHeight="1">
      <c r="A179" s="57"/>
      <c r="B179" s="2" t="s">
        <v>377</v>
      </c>
      <c r="C179" s="1">
        <v>1</v>
      </c>
      <c r="D179" s="57"/>
      <c r="E179" s="57"/>
      <c r="F179" s="70"/>
    </row>
    <row r="180" spans="1:6" ht="31.5" customHeight="1">
      <c r="A180" s="57"/>
      <c r="B180" s="2" t="s">
        <v>577</v>
      </c>
      <c r="C180" s="1">
        <v>4</v>
      </c>
      <c r="D180" s="57"/>
      <c r="E180" s="57"/>
      <c r="F180" s="70"/>
    </row>
    <row r="181" spans="1:6" ht="31.5" customHeight="1">
      <c r="A181" s="57"/>
      <c r="B181" s="2" t="s">
        <v>195</v>
      </c>
      <c r="C181" s="1">
        <v>7</v>
      </c>
      <c r="D181" s="68"/>
      <c r="E181" s="68"/>
      <c r="F181" s="70"/>
    </row>
    <row r="182" spans="1:6" s="23" customFormat="1" ht="15.75">
      <c r="A182" s="7" t="s">
        <v>2</v>
      </c>
      <c r="B182" s="6"/>
      <c r="C182" s="6">
        <f>SUM(C172:C181)</f>
        <v>41</v>
      </c>
      <c r="D182" s="6"/>
      <c r="E182" s="9"/>
      <c r="F182" s="7"/>
    </row>
    <row r="183" spans="1:6" ht="47.25">
      <c r="A183" s="4" t="s">
        <v>348</v>
      </c>
      <c r="B183" s="2"/>
      <c r="C183" s="1">
        <v>0</v>
      </c>
      <c r="D183" s="4" t="s">
        <v>14</v>
      </c>
      <c r="E183" s="42"/>
      <c r="F183" s="4"/>
    </row>
    <row r="184" spans="1:6" s="23" customFormat="1" ht="15.75">
      <c r="A184" s="7" t="s">
        <v>2</v>
      </c>
      <c r="B184" s="6"/>
      <c r="C184" s="9">
        <f>0</f>
        <v>0</v>
      </c>
      <c r="D184" s="6"/>
      <c r="E184" s="43"/>
      <c r="F184" s="44"/>
    </row>
    <row r="185" spans="1:6" ht="63">
      <c r="A185" s="4" t="s">
        <v>152</v>
      </c>
      <c r="B185" s="2"/>
      <c r="C185" s="1"/>
      <c r="D185" s="4"/>
      <c r="E185" s="4"/>
      <c r="F185" s="4" t="s">
        <v>155</v>
      </c>
    </row>
    <row r="186" spans="1:6" s="23" customFormat="1" ht="15.75">
      <c r="A186" s="7" t="s">
        <v>2</v>
      </c>
      <c r="B186" s="6"/>
      <c r="C186" s="9">
        <v>2</v>
      </c>
      <c r="D186" s="6"/>
      <c r="E186" s="9"/>
      <c r="F186" s="7"/>
    </row>
    <row r="187" spans="1:6" ht="25.5" customHeight="1">
      <c r="A187" s="56" t="s">
        <v>156</v>
      </c>
      <c r="B187" s="86" t="s">
        <v>13</v>
      </c>
      <c r="C187" s="86">
        <v>3</v>
      </c>
      <c r="D187" s="56" t="s">
        <v>34</v>
      </c>
      <c r="E187" s="56" t="s">
        <v>473</v>
      </c>
      <c r="F187" s="56" t="s">
        <v>158</v>
      </c>
    </row>
    <row r="188" spans="1:6" ht="25.5" customHeight="1">
      <c r="A188" s="57"/>
      <c r="B188" s="111"/>
      <c r="C188" s="111"/>
      <c r="D188" s="57"/>
      <c r="E188" s="88"/>
      <c r="F188" s="57"/>
    </row>
    <row r="189" spans="1:6" s="23" customFormat="1" ht="15.75">
      <c r="A189" s="7" t="s">
        <v>2</v>
      </c>
      <c r="B189" s="6"/>
      <c r="C189" s="9">
        <f>SUM(C187:C188)</f>
        <v>3</v>
      </c>
      <c r="D189" s="6"/>
      <c r="E189" s="9"/>
      <c r="F189" s="7"/>
    </row>
    <row r="190" spans="1:6" ht="47.25">
      <c r="A190" s="56" t="s">
        <v>159</v>
      </c>
      <c r="B190" s="2" t="s">
        <v>196</v>
      </c>
      <c r="C190" s="1">
        <v>1</v>
      </c>
      <c r="D190" s="56" t="s">
        <v>10</v>
      </c>
      <c r="E190" s="2" t="s">
        <v>197</v>
      </c>
      <c r="F190" s="56" t="s">
        <v>162</v>
      </c>
    </row>
    <row r="191" spans="1:6" ht="47.25">
      <c r="A191" s="57"/>
      <c r="B191" s="2" t="s">
        <v>59</v>
      </c>
      <c r="C191" s="1">
        <v>1</v>
      </c>
      <c r="D191" s="57"/>
      <c r="E191" s="2" t="s">
        <v>197</v>
      </c>
      <c r="F191" s="57"/>
    </row>
    <row r="192" spans="1:6" ht="47.25">
      <c r="A192" s="57"/>
      <c r="B192" s="1" t="s">
        <v>13</v>
      </c>
      <c r="C192" s="1">
        <v>6</v>
      </c>
      <c r="D192" s="57"/>
      <c r="E192" s="2" t="s">
        <v>197</v>
      </c>
      <c r="F192" s="57"/>
    </row>
    <row r="193" spans="1:6" ht="47.25">
      <c r="A193" s="57"/>
      <c r="B193" s="2" t="s">
        <v>198</v>
      </c>
      <c r="C193" s="1">
        <v>135</v>
      </c>
      <c r="D193" s="57"/>
      <c r="E193" s="2" t="s">
        <v>197</v>
      </c>
      <c r="F193" s="57"/>
    </row>
    <row r="194" spans="1:6" s="23" customFormat="1" ht="15.75">
      <c r="A194" s="7" t="s">
        <v>2</v>
      </c>
      <c r="B194" s="6"/>
      <c r="C194" s="9">
        <f>SUM(C190:C193)</f>
        <v>143</v>
      </c>
      <c r="D194" s="6"/>
      <c r="E194" s="9"/>
      <c r="F194" s="7"/>
    </row>
    <row r="195" spans="1:6" s="48" customFormat="1" ht="12.75">
      <c r="A195" s="11" t="s">
        <v>347</v>
      </c>
      <c r="B195" s="45"/>
      <c r="C195" s="17" t="e">
        <f>C130+C140+C144+C151+C162+C171+C182+#REF!+C186+C189+C194+C120</f>
        <v>#REF!</v>
      </c>
      <c r="D195" s="46"/>
      <c r="E195" s="17"/>
      <c r="F195" s="47"/>
    </row>
    <row r="196" spans="4:5" ht="12.75">
      <c r="D196" s="34"/>
      <c r="E196" s="33"/>
    </row>
  </sheetData>
  <sheetProtection/>
  <mergeCells count="72">
    <mergeCell ref="D65:D78"/>
    <mergeCell ref="F65:F78"/>
    <mergeCell ref="E65:E78"/>
    <mergeCell ref="E7:E24"/>
    <mergeCell ref="F7:F24"/>
    <mergeCell ref="D11:D13"/>
    <mergeCell ref="D17:D22"/>
    <mergeCell ref="D40:D47"/>
    <mergeCell ref="F40:F47"/>
    <mergeCell ref="E49:E62"/>
    <mergeCell ref="F49:F63"/>
    <mergeCell ref="A187:A188"/>
    <mergeCell ref="D187:D188"/>
    <mergeCell ref="E187:E188"/>
    <mergeCell ref="F187:F188"/>
    <mergeCell ref="A152:A161"/>
    <mergeCell ref="A121:A129"/>
    <mergeCell ref="E121:E129"/>
    <mergeCell ref="E145:E150"/>
    <mergeCell ref="A190:A193"/>
    <mergeCell ref="D190:D193"/>
    <mergeCell ref="F190:F193"/>
    <mergeCell ref="B187:B188"/>
    <mergeCell ref="C187:C188"/>
    <mergeCell ref="D172:D181"/>
    <mergeCell ref="E172:E181"/>
    <mergeCell ref="F172:F181"/>
    <mergeCell ref="A172:A181"/>
    <mergeCell ref="A163:A170"/>
    <mergeCell ref="D163:D170"/>
    <mergeCell ref="F163:F170"/>
    <mergeCell ref="E163:E170"/>
    <mergeCell ref="D152:D161"/>
    <mergeCell ref="E152:E161"/>
    <mergeCell ref="F152:F161"/>
    <mergeCell ref="D80:D101"/>
    <mergeCell ref="E80:E101"/>
    <mergeCell ref="A145:A150"/>
    <mergeCell ref="A117:F117"/>
    <mergeCell ref="D131:D139"/>
    <mergeCell ref="F131:F136"/>
    <mergeCell ref="A131:A139"/>
    <mergeCell ref="D145:D150"/>
    <mergeCell ref="F145:F150"/>
    <mergeCell ref="F121:F129"/>
    <mergeCell ref="A141:A143"/>
    <mergeCell ref="D141:D143"/>
    <mergeCell ref="E141:E143"/>
    <mergeCell ref="F141:F143"/>
    <mergeCell ref="A107:A109"/>
    <mergeCell ref="F107:F109"/>
    <mergeCell ref="D121:D127"/>
    <mergeCell ref="F80:F101"/>
    <mergeCell ref="A35:A38"/>
    <mergeCell ref="F35:F38"/>
    <mergeCell ref="F26:F33"/>
    <mergeCell ref="A111:A113"/>
    <mergeCell ref="D111:D113"/>
    <mergeCell ref="F111:F113"/>
    <mergeCell ref="E35:E36"/>
    <mergeCell ref="A65:A78"/>
    <mergeCell ref="A80:A101"/>
    <mergeCell ref="A49:A59"/>
    <mergeCell ref="A1:G1"/>
    <mergeCell ref="A2:F2"/>
    <mergeCell ref="A3:F3"/>
    <mergeCell ref="A40:A47"/>
    <mergeCell ref="A26:A33"/>
    <mergeCell ref="D26:D33"/>
    <mergeCell ref="A7:A24"/>
    <mergeCell ref="D36:D37"/>
    <mergeCell ref="D49:D6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355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30.75390625" style="16" customWidth="1"/>
    <col min="2" max="2" width="37.125" style="16" customWidth="1"/>
    <col min="3" max="3" width="9.125" style="16" customWidth="1"/>
    <col min="4" max="5" width="16.00390625" style="16" customWidth="1"/>
    <col min="6" max="6" width="33.375" style="16" customWidth="1"/>
    <col min="7" max="7" width="9.125" style="16" customWidth="1"/>
    <col min="8" max="8" width="23.875" style="16" customWidth="1"/>
    <col min="9" max="16384" width="9.125" style="16" customWidth="1"/>
  </cols>
  <sheetData>
    <row r="1" spans="1:6" ht="12.75">
      <c r="A1" s="15"/>
      <c r="B1" s="15"/>
      <c r="C1" s="15"/>
      <c r="D1" s="15"/>
      <c r="E1" s="15"/>
      <c r="F1" s="15"/>
    </row>
    <row r="2" spans="1:6" ht="26.25" customHeight="1">
      <c r="A2" s="75" t="s">
        <v>528</v>
      </c>
      <c r="B2" s="76"/>
      <c r="C2" s="76"/>
      <c r="D2" s="76"/>
      <c r="E2" s="76"/>
      <c r="F2" s="76"/>
    </row>
    <row r="3" spans="1:6" ht="15.75">
      <c r="A3" s="64" t="s">
        <v>5</v>
      </c>
      <c r="B3" s="65"/>
      <c r="C3" s="65"/>
      <c r="D3" s="65"/>
      <c r="E3" s="65"/>
      <c r="F3" s="66"/>
    </row>
    <row r="4" spans="1:6" ht="48" customHeight="1">
      <c r="A4" s="8" t="s">
        <v>9</v>
      </c>
      <c r="B4" s="8" t="s">
        <v>0</v>
      </c>
      <c r="C4" s="6" t="s">
        <v>1</v>
      </c>
      <c r="D4" s="6" t="s">
        <v>3</v>
      </c>
      <c r="E4" s="7" t="s">
        <v>7</v>
      </c>
      <c r="F4" s="7" t="s">
        <v>11</v>
      </c>
    </row>
    <row r="5" spans="1:6" ht="38.25" customHeight="1">
      <c r="A5" s="56" t="s">
        <v>402</v>
      </c>
      <c r="B5" s="2" t="s">
        <v>606</v>
      </c>
      <c r="C5" s="1">
        <v>1</v>
      </c>
      <c r="D5" s="56" t="s">
        <v>199</v>
      </c>
      <c r="E5" s="87">
        <v>45000</v>
      </c>
      <c r="F5" s="56" t="s">
        <v>200</v>
      </c>
    </row>
    <row r="6" spans="1:6" ht="25.5" customHeight="1">
      <c r="A6" s="57"/>
      <c r="B6" s="2" t="s">
        <v>99</v>
      </c>
      <c r="C6" s="1">
        <v>1</v>
      </c>
      <c r="D6" s="57"/>
      <c r="E6" s="124"/>
      <c r="F6" s="57"/>
    </row>
    <row r="7" spans="1:6" ht="25.5" customHeight="1">
      <c r="A7" s="57"/>
      <c r="B7" s="2" t="s">
        <v>105</v>
      </c>
      <c r="C7" s="1">
        <v>1</v>
      </c>
      <c r="D7" s="57"/>
      <c r="E7" s="124"/>
      <c r="F7" s="57"/>
    </row>
    <row r="8" spans="1:6" ht="25.5" customHeight="1">
      <c r="A8" s="57"/>
      <c r="B8" s="24" t="s">
        <v>22</v>
      </c>
      <c r="C8" s="1">
        <v>1</v>
      </c>
      <c r="D8" s="57"/>
      <c r="E8" s="124"/>
      <c r="F8" s="57"/>
    </row>
    <row r="9" spans="1:6" ht="25.5" customHeight="1">
      <c r="A9" s="57"/>
      <c r="B9" s="2" t="s">
        <v>111</v>
      </c>
      <c r="C9" s="1">
        <v>2</v>
      </c>
      <c r="D9" s="57"/>
      <c r="E9" s="124"/>
      <c r="F9" s="57"/>
    </row>
    <row r="10" spans="1:6" ht="25.5" customHeight="1">
      <c r="A10" s="57"/>
      <c r="B10" s="2" t="s">
        <v>217</v>
      </c>
      <c r="C10" s="1">
        <v>1</v>
      </c>
      <c r="D10" s="57"/>
      <c r="E10" s="130"/>
      <c r="F10" s="57"/>
    </row>
    <row r="11" spans="1:6" s="23" customFormat="1" ht="15.75">
      <c r="A11" s="6" t="s">
        <v>6</v>
      </c>
      <c r="B11" s="6"/>
      <c r="C11" s="6">
        <f>SUM(C5:C10)</f>
        <v>7</v>
      </c>
      <c r="D11" s="6"/>
      <c r="E11" s="6"/>
      <c r="F11" s="6"/>
    </row>
    <row r="12" spans="1:6" ht="31.5" customHeight="1">
      <c r="A12" s="56" t="s">
        <v>403</v>
      </c>
      <c r="B12" s="2" t="s">
        <v>405</v>
      </c>
      <c r="C12" s="1">
        <v>1</v>
      </c>
      <c r="D12" s="56" t="s">
        <v>202</v>
      </c>
      <c r="E12" s="56" t="s">
        <v>404</v>
      </c>
      <c r="F12" s="56" t="s">
        <v>203</v>
      </c>
    </row>
    <row r="13" spans="1:6" ht="15.75">
      <c r="A13" s="57"/>
      <c r="B13" s="2" t="s">
        <v>207</v>
      </c>
      <c r="C13" s="1">
        <v>1</v>
      </c>
      <c r="D13" s="57"/>
      <c r="E13" s="57"/>
      <c r="F13" s="57"/>
    </row>
    <row r="14" spans="1:6" ht="15.75">
      <c r="A14" s="57"/>
      <c r="B14" s="2" t="s">
        <v>149</v>
      </c>
      <c r="C14" s="1">
        <v>1</v>
      </c>
      <c r="D14" s="57"/>
      <c r="E14" s="57"/>
      <c r="F14" s="57"/>
    </row>
    <row r="15" spans="1:6" ht="31.5">
      <c r="A15" s="57"/>
      <c r="B15" s="2" t="s">
        <v>81</v>
      </c>
      <c r="C15" s="1">
        <v>1</v>
      </c>
      <c r="D15" s="57"/>
      <c r="E15" s="57"/>
      <c r="F15" s="57"/>
    </row>
    <row r="16" spans="1:6" ht="15.75">
      <c r="A16" s="57"/>
      <c r="B16" s="2" t="s">
        <v>204</v>
      </c>
      <c r="C16" s="1">
        <v>1</v>
      </c>
      <c r="D16" s="57"/>
      <c r="E16" s="57"/>
      <c r="F16" s="57"/>
    </row>
    <row r="17" spans="1:6" ht="15.75">
      <c r="A17" s="57"/>
      <c r="B17" s="2" t="s">
        <v>125</v>
      </c>
      <c r="C17" s="1">
        <v>1</v>
      </c>
      <c r="D17" s="57"/>
      <c r="E17" s="57"/>
      <c r="F17" s="57"/>
    </row>
    <row r="18" spans="1:6" ht="15.75">
      <c r="A18" s="57"/>
      <c r="B18" s="2" t="s">
        <v>113</v>
      </c>
      <c r="C18" s="1">
        <v>3</v>
      </c>
      <c r="D18" s="57"/>
      <c r="E18" s="57"/>
      <c r="F18" s="57"/>
    </row>
    <row r="19" spans="1:6" ht="15.75">
      <c r="A19" s="57"/>
      <c r="B19" s="2" t="s">
        <v>70</v>
      </c>
      <c r="C19" s="1">
        <v>0.25</v>
      </c>
      <c r="D19" s="57"/>
      <c r="E19" s="57"/>
      <c r="F19" s="57"/>
    </row>
    <row r="20" spans="1:6" ht="40.5" customHeight="1">
      <c r="A20" s="57"/>
      <c r="B20" s="2" t="s">
        <v>205</v>
      </c>
      <c r="C20" s="1">
        <v>0.25</v>
      </c>
      <c r="D20" s="57"/>
      <c r="E20" s="57"/>
      <c r="F20" s="57"/>
    </row>
    <row r="21" spans="1:6" ht="15.75">
      <c r="A21" s="57"/>
      <c r="B21" s="2" t="s">
        <v>421</v>
      </c>
      <c r="C21" s="1">
        <v>1</v>
      </c>
      <c r="D21" s="57"/>
      <c r="E21" s="57"/>
      <c r="F21" s="57"/>
    </row>
    <row r="22" spans="1:6" ht="15.75">
      <c r="A22" s="57"/>
      <c r="B22" s="2" t="s">
        <v>597</v>
      </c>
      <c r="C22" s="1">
        <v>1</v>
      </c>
      <c r="D22" s="57"/>
      <c r="E22" s="57"/>
      <c r="F22" s="57"/>
    </row>
    <row r="23" spans="1:6" s="23" customFormat="1" ht="15.75">
      <c r="A23" s="6" t="s">
        <v>6</v>
      </c>
      <c r="B23" s="6"/>
      <c r="C23" s="6">
        <f>SUM(C12:C22)</f>
        <v>11.5</v>
      </c>
      <c r="D23" s="6"/>
      <c r="E23" s="6"/>
      <c r="F23" s="6"/>
    </row>
    <row r="24" spans="1:6" ht="15.75" customHeight="1">
      <c r="A24" s="131" t="s">
        <v>406</v>
      </c>
      <c r="B24" s="132" t="s">
        <v>211</v>
      </c>
      <c r="C24" s="133">
        <v>1</v>
      </c>
      <c r="D24" s="131" t="s">
        <v>14</v>
      </c>
      <c r="E24" s="134">
        <v>44560</v>
      </c>
      <c r="F24" s="131" t="s">
        <v>212</v>
      </c>
    </row>
    <row r="25" spans="1:6" ht="15.75">
      <c r="A25" s="135"/>
      <c r="B25" s="132" t="s">
        <v>453</v>
      </c>
      <c r="C25" s="133">
        <v>1</v>
      </c>
      <c r="D25" s="135"/>
      <c r="E25" s="134">
        <v>33700</v>
      </c>
      <c r="F25" s="135"/>
    </row>
    <row r="26" spans="1:6" ht="15.75">
      <c r="A26" s="135"/>
      <c r="B26" s="132" t="s">
        <v>116</v>
      </c>
      <c r="C26" s="133">
        <v>1</v>
      </c>
      <c r="D26" s="135"/>
      <c r="E26" s="134">
        <v>33700</v>
      </c>
      <c r="F26" s="135"/>
    </row>
    <row r="27" spans="1:6" ht="15.75">
      <c r="A27" s="135"/>
      <c r="B27" s="132" t="s">
        <v>368</v>
      </c>
      <c r="C27" s="133">
        <v>1</v>
      </c>
      <c r="D27" s="135"/>
      <c r="E27" s="134">
        <v>33700</v>
      </c>
      <c r="F27" s="135"/>
    </row>
    <row r="28" spans="1:6" ht="15.75">
      <c r="A28" s="135"/>
      <c r="B28" s="132" t="s">
        <v>454</v>
      </c>
      <c r="C28" s="133">
        <v>1</v>
      </c>
      <c r="D28" s="136"/>
      <c r="E28" s="134">
        <v>40230</v>
      </c>
      <c r="F28" s="135"/>
    </row>
    <row r="29" spans="1:6" s="23" customFormat="1" ht="15.75">
      <c r="A29" s="137" t="s">
        <v>6</v>
      </c>
      <c r="B29" s="133"/>
      <c r="C29" s="137">
        <v>5</v>
      </c>
      <c r="D29" s="133"/>
      <c r="E29" s="133"/>
      <c r="F29" s="133"/>
    </row>
    <row r="30" spans="1:6" ht="44.25" customHeight="1">
      <c r="A30" s="56" t="s">
        <v>213</v>
      </c>
      <c r="B30" s="2" t="s">
        <v>615</v>
      </c>
      <c r="C30" s="1">
        <v>1</v>
      </c>
      <c r="D30" s="56" t="s">
        <v>214</v>
      </c>
      <c r="E30" s="2" t="s">
        <v>616</v>
      </c>
      <c r="F30" s="56" t="s">
        <v>216</v>
      </c>
    </row>
    <row r="31" spans="1:6" ht="25.5" customHeight="1">
      <c r="A31" s="57"/>
      <c r="B31" s="2" t="s">
        <v>408</v>
      </c>
      <c r="C31" s="1">
        <v>1</v>
      </c>
      <c r="D31" s="57"/>
      <c r="E31" s="2" t="s">
        <v>617</v>
      </c>
      <c r="F31" s="57"/>
    </row>
    <row r="32" spans="1:6" ht="30" customHeight="1">
      <c r="A32" s="57"/>
      <c r="B32" s="2" t="s">
        <v>409</v>
      </c>
      <c r="C32" s="1">
        <v>1</v>
      </c>
      <c r="D32" s="57"/>
      <c r="E32" s="2" t="s">
        <v>618</v>
      </c>
      <c r="F32" s="57"/>
    </row>
    <row r="33" spans="1:6" ht="30" customHeight="1">
      <c r="A33" s="57"/>
      <c r="B33" s="2" t="s">
        <v>410</v>
      </c>
      <c r="C33" s="1">
        <v>1</v>
      </c>
      <c r="D33" s="57"/>
      <c r="E33" s="2" t="s">
        <v>617</v>
      </c>
      <c r="F33" s="57"/>
    </row>
    <row r="34" spans="1:6" ht="30" customHeight="1">
      <c r="A34" s="57"/>
      <c r="B34" s="2" t="s">
        <v>514</v>
      </c>
      <c r="C34" s="1">
        <v>1</v>
      </c>
      <c r="D34" s="57"/>
      <c r="E34" s="2" t="s">
        <v>619</v>
      </c>
      <c r="F34" s="57"/>
    </row>
    <row r="35" spans="1:6" ht="30" customHeight="1">
      <c r="A35" s="57"/>
      <c r="B35" s="2" t="s">
        <v>620</v>
      </c>
      <c r="C35" s="1">
        <v>1</v>
      </c>
      <c r="D35" s="57"/>
      <c r="E35" s="2" t="s">
        <v>616</v>
      </c>
      <c r="F35" s="57"/>
    </row>
    <row r="36" spans="1:6" ht="30" customHeight="1">
      <c r="A36" s="57"/>
      <c r="B36" s="2" t="s">
        <v>225</v>
      </c>
      <c r="C36" s="1">
        <v>1</v>
      </c>
      <c r="D36" s="57"/>
      <c r="E36" s="2" t="s">
        <v>617</v>
      </c>
      <c r="F36" s="57"/>
    </row>
    <row r="37" spans="1:6" ht="30" customHeight="1">
      <c r="A37" s="57"/>
      <c r="B37" s="2" t="s">
        <v>248</v>
      </c>
      <c r="C37" s="1">
        <v>1</v>
      </c>
      <c r="D37" s="57"/>
      <c r="E37" s="2" t="s">
        <v>610</v>
      </c>
      <c r="F37" s="57"/>
    </row>
    <row r="38" spans="1:6" ht="30" customHeight="1">
      <c r="A38" s="68"/>
      <c r="B38" s="2" t="s">
        <v>411</v>
      </c>
      <c r="C38" s="1">
        <v>1</v>
      </c>
      <c r="D38" s="68"/>
      <c r="E38" s="2" t="s">
        <v>618</v>
      </c>
      <c r="F38" s="68"/>
    </row>
    <row r="39" spans="1:6" s="23" customFormat="1" ht="15.75">
      <c r="A39" s="6" t="s">
        <v>6</v>
      </c>
      <c r="B39" s="138"/>
      <c r="C39" s="6">
        <v>9</v>
      </c>
      <c r="D39" s="6"/>
      <c r="E39" s="6"/>
      <c r="F39" s="7"/>
    </row>
    <row r="40" spans="1:6" ht="19.5" customHeight="1">
      <c r="A40" s="56" t="s">
        <v>218</v>
      </c>
      <c r="B40" s="2" t="s">
        <v>25</v>
      </c>
      <c r="C40" s="1">
        <v>1</v>
      </c>
      <c r="D40" s="56" t="s">
        <v>219</v>
      </c>
      <c r="E40" s="56" t="s">
        <v>220</v>
      </c>
      <c r="F40" s="56" t="s">
        <v>221</v>
      </c>
    </row>
    <row r="41" spans="1:6" ht="19.5" customHeight="1">
      <c r="A41" s="57"/>
      <c r="B41" s="2" t="s">
        <v>222</v>
      </c>
      <c r="C41" s="1">
        <v>1</v>
      </c>
      <c r="D41" s="57"/>
      <c r="E41" s="57"/>
      <c r="F41" s="57"/>
    </row>
    <row r="42" spans="1:6" ht="19.5" customHeight="1">
      <c r="A42" s="57"/>
      <c r="B42" s="2" t="s">
        <v>102</v>
      </c>
      <c r="C42" s="1">
        <v>2</v>
      </c>
      <c r="D42" s="57"/>
      <c r="E42" s="57"/>
      <c r="F42" s="57"/>
    </row>
    <row r="43" spans="1:6" ht="19.5" customHeight="1">
      <c r="A43" s="57"/>
      <c r="B43" s="2" t="s">
        <v>364</v>
      </c>
      <c r="C43" s="1">
        <v>1</v>
      </c>
      <c r="D43" s="57"/>
      <c r="E43" s="57"/>
      <c r="F43" s="57"/>
    </row>
    <row r="44" spans="1:6" ht="19.5" customHeight="1">
      <c r="A44" s="57"/>
      <c r="B44" s="2" t="s">
        <v>217</v>
      </c>
      <c r="C44" s="1">
        <v>1</v>
      </c>
      <c r="D44" s="57"/>
      <c r="E44" s="57"/>
      <c r="F44" s="57"/>
    </row>
    <row r="45" spans="1:6" ht="19.5" customHeight="1">
      <c r="A45" s="57"/>
      <c r="B45" s="2" t="s">
        <v>534</v>
      </c>
      <c r="C45" s="1">
        <v>1</v>
      </c>
      <c r="D45" s="57"/>
      <c r="E45" s="57"/>
      <c r="F45" s="57"/>
    </row>
    <row r="46" spans="1:6" ht="19.5" customHeight="1">
      <c r="A46" s="57"/>
      <c r="B46" s="2" t="s">
        <v>412</v>
      </c>
      <c r="C46" s="1">
        <v>1</v>
      </c>
      <c r="D46" s="68"/>
      <c r="E46" s="57"/>
      <c r="F46" s="57"/>
    </row>
    <row r="47" spans="1:6" s="23" customFormat="1" ht="15.75">
      <c r="A47" s="12" t="s">
        <v>6</v>
      </c>
      <c r="B47" s="12"/>
      <c r="C47" s="12">
        <f>SUM(C40:C46)</f>
        <v>8</v>
      </c>
      <c r="D47" s="12"/>
      <c r="E47" s="12"/>
      <c r="F47" s="12"/>
    </row>
    <row r="48" spans="1:12" ht="25.5" customHeight="1">
      <c r="A48" s="86" t="s">
        <v>228</v>
      </c>
      <c r="B48" s="2" t="s">
        <v>111</v>
      </c>
      <c r="C48" s="2">
        <v>1</v>
      </c>
      <c r="D48" s="56" t="s">
        <v>34</v>
      </c>
      <c r="E48" s="81">
        <v>46000</v>
      </c>
      <c r="F48" s="56" t="s">
        <v>227</v>
      </c>
      <c r="L48" s="37"/>
    </row>
    <row r="49" spans="1:6" ht="25.5" customHeight="1">
      <c r="A49" s="139"/>
      <c r="B49" s="2" t="s">
        <v>468</v>
      </c>
      <c r="C49" s="140">
        <v>1</v>
      </c>
      <c r="D49" s="57"/>
      <c r="E49" s="56" t="s">
        <v>670</v>
      </c>
      <c r="F49" s="57"/>
    </row>
    <row r="50" spans="1:6" ht="25.5" customHeight="1">
      <c r="A50" s="139"/>
      <c r="B50" s="2" t="s">
        <v>60</v>
      </c>
      <c r="C50" s="140">
        <v>1</v>
      </c>
      <c r="D50" s="57"/>
      <c r="E50" s="57"/>
      <c r="F50" s="57"/>
    </row>
    <row r="51" spans="1:6" ht="25.5" customHeight="1">
      <c r="A51" s="139"/>
      <c r="B51" s="2" t="s">
        <v>22</v>
      </c>
      <c r="C51" s="2">
        <v>1</v>
      </c>
      <c r="D51" s="57"/>
      <c r="E51" s="57"/>
      <c r="F51" s="57"/>
    </row>
    <row r="52" spans="1:12" ht="32.25" customHeight="1">
      <c r="A52" s="139"/>
      <c r="B52" s="2" t="s">
        <v>234</v>
      </c>
      <c r="C52" s="2">
        <v>1</v>
      </c>
      <c r="D52" s="57"/>
      <c r="E52" s="68"/>
      <c r="F52" s="57"/>
      <c r="L52" s="37"/>
    </row>
    <row r="53" spans="1:12" ht="32.25" customHeight="1">
      <c r="A53" s="139"/>
      <c r="B53" s="2" t="s">
        <v>671</v>
      </c>
      <c r="C53" s="54">
        <v>1</v>
      </c>
      <c r="D53" s="57"/>
      <c r="E53" s="2" t="s">
        <v>670</v>
      </c>
      <c r="F53" s="57"/>
      <c r="L53" s="37"/>
    </row>
    <row r="54" spans="1:12" ht="32.25" customHeight="1">
      <c r="A54" s="139"/>
      <c r="B54" s="2" t="s">
        <v>95</v>
      </c>
      <c r="C54" s="2">
        <v>1</v>
      </c>
      <c r="D54" s="57"/>
      <c r="E54" s="56" t="s">
        <v>655</v>
      </c>
      <c r="F54" s="57"/>
      <c r="L54" s="37"/>
    </row>
    <row r="55" spans="1:12" ht="32.25" customHeight="1">
      <c r="A55" s="139"/>
      <c r="B55" s="2" t="s">
        <v>672</v>
      </c>
      <c r="C55" s="2">
        <v>1</v>
      </c>
      <c r="D55" s="57"/>
      <c r="E55" s="68"/>
      <c r="F55" s="57"/>
      <c r="L55" s="37"/>
    </row>
    <row r="56" spans="1:12" ht="32.25" customHeight="1">
      <c r="A56" s="139"/>
      <c r="B56" s="2" t="s">
        <v>39</v>
      </c>
      <c r="C56" s="2">
        <v>1</v>
      </c>
      <c r="D56" s="57"/>
      <c r="E56" s="56" t="s">
        <v>670</v>
      </c>
      <c r="F56" s="57"/>
      <c r="L56" s="37"/>
    </row>
    <row r="57" spans="1:12" ht="32.25" customHeight="1">
      <c r="A57" s="139"/>
      <c r="B57" s="2" t="s">
        <v>510</v>
      </c>
      <c r="C57" s="2">
        <v>3</v>
      </c>
      <c r="D57" s="57"/>
      <c r="E57" s="57"/>
      <c r="F57" s="57"/>
      <c r="L57" s="37"/>
    </row>
    <row r="58" spans="1:12" ht="32.25" customHeight="1">
      <c r="A58" s="139"/>
      <c r="B58" s="2" t="s">
        <v>27</v>
      </c>
      <c r="C58" s="2">
        <v>1</v>
      </c>
      <c r="D58" s="57"/>
      <c r="E58" s="57"/>
      <c r="F58" s="57"/>
      <c r="L58" s="37"/>
    </row>
    <row r="59" spans="1:12" ht="32.25" customHeight="1">
      <c r="A59" s="139"/>
      <c r="B59" s="2" t="s">
        <v>673</v>
      </c>
      <c r="C59" s="2">
        <v>1</v>
      </c>
      <c r="D59" s="57"/>
      <c r="E59" s="57"/>
      <c r="F59" s="57"/>
      <c r="L59" s="37"/>
    </row>
    <row r="60" spans="1:12" ht="32.25" customHeight="1">
      <c r="A60" s="139"/>
      <c r="B60" s="2" t="s">
        <v>40</v>
      </c>
      <c r="C60" s="2">
        <v>1</v>
      </c>
      <c r="D60" s="57"/>
      <c r="E60" s="57"/>
      <c r="F60" s="57"/>
      <c r="L60" s="37"/>
    </row>
    <row r="61" spans="1:12" ht="32.25" customHeight="1">
      <c r="A61" s="139"/>
      <c r="B61" s="2" t="s">
        <v>458</v>
      </c>
      <c r="C61" s="2">
        <v>1</v>
      </c>
      <c r="D61" s="57"/>
      <c r="E61" s="57"/>
      <c r="F61" s="57"/>
      <c r="L61" s="37"/>
    </row>
    <row r="62" spans="1:6" ht="32.25" customHeight="1">
      <c r="A62" s="139"/>
      <c r="B62" s="2" t="s">
        <v>233</v>
      </c>
      <c r="C62" s="140">
        <v>1</v>
      </c>
      <c r="D62" s="57"/>
      <c r="E62" s="68"/>
      <c r="F62" s="68"/>
    </row>
    <row r="63" spans="1:12" s="23" customFormat="1" ht="15.75">
      <c r="A63" s="12" t="s">
        <v>6</v>
      </c>
      <c r="B63" s="141"/>
      <c r="C63" s="7">
        <v>20</v>
      </c>
      <c r="D63" s="141"/>
      <c r="E63" s="141"/>
      <c r="F63" s="141"/>
      <c r="L63" s="50"/>
    </row>
    <row r="64" spans="1:6" ht="19.5" customHeight="1">
      <c r="A64" s="56" t="s">
        <v>229</v>
      </c>
      <c r="B64" s="24" t="s">
        <v>225</v>
      </c>
      <c r="C64" s="1">
        <v>1</v>
      </c>
      <c r="D64" s="56" t="s">
        <v>231</v>
      </c>
      <c r="E64" s="56" t="s">
        <v>215</v>
      </c>
      <c r="F64" s="56" t="s">
        <v>232</v>
      </c>
    </row>
    <row r="65" spans="1:6" ht="19.5" customHeight="1">
      <c r="A65" s="57"/>
      <c r="B65" s="2" t="s">
        <v>143</v>
      </c>
      <c r="C65" s="1">
        <v>1</v>
      </c>
      <c r="D65" s="57"/>
      <c r="E65" s="57"/>
      <c r="F65" s="57"/>
    </row>
    <row r="66" spans="1:6" ht="19.5" customHeight="1">
      <c r="A66" s="57"/>
      <c r="B66" s="2" t="s">
        <v>233</v>
      </c>
      <c r="C66" s="1">
        <v>1</v>
      </c>
      <c r="D66" s="57"/>
      <c r="E66" s="57"/>
      <c r="F66" s="57"/>
    </row>
    <row r="67" spans="1:6" s="23" customFormat="1" ht="15.75">
      <c r="A67" s="6" t="s">
        <v>6</v>
      </c>
      <c r="B67" s="6"/>
      <c r="C67" s="6">
        <f>SUM(C64:C66)</f>
        <v>3</v>
      </c>
      <c r="D67" s="6"/>
      <c r="E67" s="6"/>
      <c r="F67" s="6"/>
    </row>
    <row r="68" spans="1:6" ht="18.75" customHeight="1">
      <c r="A68" s="56" t="s">
        <v>236</v>
      </c>
      <c r="B68" s="2" t="s">
        <v>124</v>
      </c>
      <c r="C68" s="1">
        <v>3</v>
      </c>
      <c r="D68" s="56" t="s">
        <v>14</v>
      </c>
      <c r="E68" s="142" t="s">
        <v>667</v>
      </c>
      <c r="F68" s="56" t="s">
        <v>237</v>
      </c>
    </row>
    <row r="69" spans="1:6" ht="18.75" customHeight="1">
      <c r="A69" s="57"/>
      <c r="B69" s="2" t="s">
        <v>136</v>
      </c>
      <c r="C69" s="1">
        <v>1</v>
      </c>
      <c r="D69" s="57"/>
      <c r="E69" s="142"/>
      <c r="F69" s="57"/>
    </row>
    <row r="70" spans="1:6" ht="18.75" customHeight="1">
      <c r="A70" s="57"/>
      <c r="B70" s="24" t="s">
        <v>225</v>
      </c>
      <c r="C70" s="1">
        <v>1</v>
      </c>
      <c r="D70" s="57"/>
      <c r="E70" s="142"/>
      <c r="F70" s="57"/>
    </row>
    <row r="71" spans="1:6" ht="18.75" customHeight="1">
      <c r="A71" s="57"/>
      <c r="B71" s="2" t="s">
        <v>472</v>
      </c>
      <c r="C71" s="1">
        <v>1</v>
      </c>
      <c r="D71" s="57"/>
      <c r="E71" s="57" t="s">
        <v>639</v>
      </c>
      <c r="F71" s="57"/>
    </row>
    <row r="72" spans="1:6" ht="18.75" customHeight="1">
      <c r="A72" s="57"/>
      <c r="B72" s="2" t="s">
        <v>26</v>
      </c>
      <c r="C72" s="1">
        <v>1</v>
      </c>
      <c r="D72" s="68"/>
      <c r="E72" s="68"/>
      <c r="F72" s="68"/>
    </row>
    <row r="73" spans="1:6" s="23" customFormat="1" ht="15.75">
      <c r="A73" s="6" t="s">
        <v>6</v>
      </c>
      <c r="B73" s="6"/>
      <c r="C73" s="6">
        <f>SUM(C68:C72)</f>
        <v>7</v>
      </c>
      <c r="D73" s="6"/>
      <c r="E73" s="6"/>
      <c r="F73" s="6"/>
    </row>
    <row r="74" spans="1:6" ht="21" customHeight="1">
      <c r="A74" s="56" t="s">
        <v>239</v>
      </c>
      <c r="B74" s="2" t="s">
        <v>274</v>
      </c>
      <c r="C74" s="1">
        <v>3</v>
      </c>
      <c r="D74" s="56" t="s">
        <v>14</v>
      </c>
      <c r="E74" s="56" t="s">
        <v>538</v>
      </c>
      <c r="F74" s="56" t="s">
        <v>240</v>
      </c>
    </row>
    <row r="75" spans="1:6" ht="21" customHeight="1">
      <c r="A75" s="57"/>
      <c r="B75" s="2" t="s">
        <v>241</v>
      </c>
      <c r="C75" s="1">
        <v>1</v>
      </c>
      <c r="D75" s="57"/>
      <c r="E75" s="57"/>
      <c r="F75" s="57"/>
    </row>
    <row r="76" spans="1:6" ht="21" customHeight="1">
      <c r="A76" s="57"/>
      <c r="B76" s="2" t="s">
        <v>539</v>
      </c>
      <c r="C76" s="1">
        <v>2</v>
      </c>
      <c r="D76" s="57"/>
      <c r="E76" s="57"/>
      <c r="F76" s="57"/>
    </row>
    <row r="77" spans="1:6" ht="21" customHeight="1">
      <c r="A77" s="57"/>
      <c r="B77" s="2" t="s">
        <v>242</v>
      </c>
      <c r="C77" s="1">
        <v>1</v>
      </c>
      <c r="D77" s="57"/>
      <c r="E77" s="57"/>
      <c r="F77" s="57"/>
    </row>
    <row r="78" spans="1:6" ht="21" customHeight="1">
      <c r="A78" s="57"/>
      <c r="B78" s="2" t="s">
        <v>243</v>
      </c>
      <c r="C78" s="1">
        <v>1</v>
      </c>
      <c r="D78" s="57"/>
      <c r="E78" s="57"/>
      <c r="F78" s="57"/>
    </row>
    <row r="79" spans="1:6" ht="21" customHeight="1">
      <c r="A79" s="57"/>
      <c r="B79" s="2" t="s">
        <v>244</v>
      </c>
      <c r="C79" s="1">
        <v>2</v>
      </c>
      <c r="D79" s="57"/>
      <c r="E79" s="57"/>
      <c r="F79" s="57"/>
    </row>
    <row r="80" spans="1:6" ht="21" customHeight="1">
      <c r="A80" s="57"/>
      <c r="B80" s="2" t="s">
        <v>143</v>
      </c>
      <c r="C80" s="1">
        <v>2</v>
      </c>
      <c r="D80" s="57"/>
      <c r="E80" s="57"/>
      <c r="F80" s="57"/>
    </row>
    <row r="81" spans="1:6" ht="21" customHeight="1">
      <c r="A81" s="57"/>
      <c r="B81" s="2" t="s">
        <v>230</v>
      </c>
      <c r="C81" s="1">
        <v>1</v>
      </c>
      <c r="D81" s="57"/>
      <c r="E81" s="57"/>
      <c r="F81" s="57"/>
    </row>
    <row r="82" spans="1:6" ht="21" customHeight="1">
      <c r="A82" s="57"/>
      <c r="B82" s="2" t="s">
        <v>145</v>
      </c>
      <c r="C82" s="1">
        <v>1</v>
      </c>
      <c r="D82" s="57"/>
      <c r="E82" s="57"/>
      <c r="F82" s="57"/>
    </row>
    <row r="83" spans="1:6" ht="21" customHeight="1">
      <c r="A83" s="57"/>
      <c r="B83" s="2" t="s">
        <v>540</v>
      </c>
      <c r="C83" s="1">
        <v>1</v>
      </c>
      <c r="D83" s="57"/>
      <c r="E83" s="57"/>
      <c r="F83" s="57"/>
    </row>
    <row r="84" spans="1:6" ht="21" customHeight="1">
      <c r="A84" s="57"/>
      <c r="B84" s="2" t="s">
        <v>245</v>
      </c>
      <c r="C84" s="1">
        <v>2</v>
      </c>
      <c r="D84" s="57"/>
      <c r="E84" s="57"/>
      <c r="F84" s="57"/>
    </row>
    <row r="85" spans="1:6" ht="21" customHeight="1">
      <c r="A85" s="57"/>
      <c r="B85" s="2" t="s">
        <v>246</v>
      </c>
      <c r="C85" s="1">
        <v>1</v>
      </c>
      <c r="D85" s="57"/>
      <c r="E85" s="57"/>
      <c r="F85" s="57"/>
    </row>
    <row r="86" spans="1:6" ht="21" customHeight="1">
      <c r="A86" s="57"/>
      <c r="B86" s="2" t="s">
        <v>247</v>
      </c>
      <c r="C86" s="1">
        <v>5</v>
      </c>
      <c r="D86" s="57"/>
      <c r="E86" s="57"/>
      <c r="F86" s="57"/>
    </row>
    <row r="87" spans="1:6" ht="21" customHeight="1">
      <c r="A87" s="57"/>
      <c r="B87" s="2" t="s">
        <v>541</v>
      </c>
      <c r="C87" s="1">
        <v>1</v>
      </c>
      <c r="D87" s="57"/>
      <c r="E87" s="57"/>
      <c r="F87" s="57"/>
    </row>
    <row r="88" spans="1:6" ht="21" customHeight="1">
      <c r="A88" s="57"/>
      <c r="B88" s="2" t="s">
        <v>542</v>
      </c>
      <c r="C88" s="1">
        <v>1</v>
      </c>
      <c r="D88" s="57"/>
      <c r="E88" s="57"/>
      <c r="F88" s="57"/>
    </row>
    <row r="89" spans="1:6" ht="21" customHeight="1">
      <c r="A89" s="57"/>
      <c r="B89" s="2" t="s">
        <v>413</v>
      </c>
      <c r="C89" s="1">
        <v>1</v>
      </c>
      <c r="D89" s="57"/>
      <c r="E89" s="57"/>
      <c r="F89" s="57"/>
    </row>
    <row r="90" spans="1:6" ht="21" customHeight="1">
      <c r="A90" s="57"/>
      <c r="B90" s="2" t="s">
        <v>233</v>
      </c>
      <c r="C90" s="1">
        <v>6</v>
      </c>
      <c r="D90" s="57"/>
      <c r="E90" s="57"/>
      <c r="F90" s="57"/>
    </row>
    <row r="91" spans="1:6" ht="21" customHeight="1">
      <c r="A91" s="57"/>
      <c r="B91" s="2" t="s">
        <v>248</v>
      </c>
      <c r="C91" s="1">
        <v>1</v>
      </c>
      <c r="D91" s="57"/>
      <c r="E91" s="57"/>
      <c r="F91" s="57"/>
    </row>
    <row r="92" spans="1:6" ht="21" customHeight="1">
      <c r="A92" s="57"/>
      <c r="B92" s="2" t="s">
        <v>249</v>
      </c>
      <c r="C92" s="1">
        <v>1</v>
      </c>
      <c r="D92" s="57"/>
      <c r="E92" s="57"/>
      <c r="F92" s="57"/>
    </row>
    <row r="93" spans="1:6" ht="21" customHeight="1">
      <c r="A93" s="57"/>
      <c r="B93" s="2" t="s">
        <v>250</v>
      </c>
      <c r="C93" s="1">
        <v>2</v>
      </c>
      <c r="D93" s="57"/>
      <c r="E93" s="57"/>
      <c r="F93" s="57"/>
    </row>
    <row r="94" spans="1:6" ht="21" customHeight="1">
      <c r="A94" s="57"/>
      <c r="B94" s="2" t="s">
        <v>414</v>
      </c>
      <c r="C94" s="1">
        <v>1</v>
      </c>
      <c r="D94" s="57"/>
      <c r="E94" s="57"/>
      <c r="F94" s="57"/>
    </row>
    <row r="95" spans="1:6" ht="21" customHeight="1">
      <c r="A95" s="57"/>
      <c r="B95" s="2" t="s">
        <v>39</v>
      </c>
      <c r="C95" s="1">
        <v>1</v>
      </c>
      <c r="D95" s="57"/>
      <c r="E95" s="57"/>
      <c r="F95" s="57"/>
    </row>
    <row r="96" spans="1:6" ht="21" customHeight="1">
      <c r="A96" s="57"/>
      <c r="B96" s="2" t="s">
        <v>105</v>
      </c>
      <c r="C96" s="1">
        <v>1</v>
      </c>
      <c r="D96" s="57"/>
      <c r="E96" s="57"/>
      <c r="F96" s="57"/>
    </row>
    <row r="97" spans="1:6" ht="21" customHeight="1">
      <c r="A97" s="57"/>
      <c r="B97" s="24" t="s">
        <v>225</v>
      </c>
      <c r="C97" s="1">
        <v>7</v>
      </c>
      <c r="D97" s="68"/>
      <c r="E97" s="57"/>
      <c r="F97" s="57"/>
    </row>
    <row r="98" spans="1:6" s="23" customFormat="1" ht="15.75">
      <c r="A98" s="6" t="s">
        <v>6</v>
      </c>
      <c r="B98" s="6"/>
      <c r="C98" s="6">
        <v>46</v>
      </c>
      <c r="D98" s="6"/>
      <c r="E98" s="6"/>
      <c r="F98" s="6"/>
    </row>
    <row r="99" spans="1:6" ht="29.25" customHeight="1">
      <c r="A99" s="56" t="s">
        <v>253</v>
      </c>
      <c r="B99" s="2" t="s">
        <v>143</v>
      </c>
      <c r="C99" s="1">
        <v>2</v>
      </c>
      <c r="D99" s="56" t="s">
        <v>10</v>
      </c>
      <c r="E99" s="143" t="s">
        <v>667</v>
      </c>
      <c r="F99" s="56" t="s">
        <v>255</v>
      </c>
    </row>
    <row r="100" spans="1:6" ht="29.25" customHeight="1">
      <c r="A100" s="57"/>
      <c r="B100" s="2" t="s">
        <v>680</v>
      </c>
      <c r="C100" s="1">
        <v>1</v>
      </c>
      <c r="D100" s="57"/>
      <c r="E100" s="143" t="s">
        <v>681</v>
      </c>
      <c r="F100" s="57"/>
    </row>
    <row r="101" spans="1:6" ht="37.5" customHeight="1">
      <c r="A101" s="57"/>
      <c r="B101" s="2" t="s">
        <v>510</v>
      </c>
      <c r="C101" s="1">
        <v>3</v>
      </c>
      <c r="D101" s="57"/>
      <c r="E101" s="143" t="s">
        <v>682</v>
      </c>
      <c r="F101" s="57"/>
    </row>
    <row r="102" spans="1:6" ht="25.5" customHeight="1">
      <c r="A102" s="57"/>
      <c r="B102" s="2" t="s">
        <v>247</v>
      </c>
      <c r="C102" s="1">
        <v>3</v>
      </c>
      <c r="D102" s="57"/>
      <c r="E102" s="84" t="s">
        <v>683</v>
      </c>
      <c r="F102" s="57"/>
    </row>
    <row r="103" spans="1:6" ht="25.5" customHeight="1">
      <c r="A103" s="57"/>
      <c r="B103" s="2" t="s">
        <v>217</v>
      </c>
      <c r="C103" s="1">
        <v>1</v>
      </c>
      <c r="D103" s="57"/>
      <c r="E103" s="142" t="s">
        <v>681</v>
      </c>
      <c r="F103" s="57"/>
    </row>
    <row r="104" spans="1:6" ht="25.5" customHeight="1">
      <c r="A104" s="57"/>
      <c r="B104" s="2" t="s">
        <v>164</v>
      </c>
      <c r="C104" s="1">
        <v>1</v>
      </c>
      <c r="D104" s="57"/>
      <c r="E104" s="142"/>
      <c r="F104" s="57"/>
    </row>
    <row r="105" spans="1:6" ht="25.5" customHeight="1">
      <c r="A105" s="57"/>
      <c r="B105" s="2" t="s">
        <v>245</v>
      </c>
      <c r="C105" s="1">
        <v>0.5</v>
      </c>
      <c r="D105" s="57"/>
      <c r="E105" s="84" t="s">
        <v>464</v>
      </c>
      <c r="F105" s="57"/>
    </row>
    <row r="106" spans="1:6" ht="25.5" customHeight="1">
      <c r="A106" s="57"/>
      <c r="B106" s="2" t="s">
        <v>273</v>
      </c>
      <c r="C106" s="1">
        <v>1</v>
      </c>
      <c r="D106" s="57"/>
      <c r="E106" s="142" t="s">
        <v>670</v>
      </c>
      <c r="F106" s="57"/>
    </row>
    <row r="107" spans="1:6" ht="25.5" customHeight="1">
      <c r="A107" s="57"/>
      <c r="B107" s="2" t="s">
        <v>343</v>
      </c>
      <c r="C107" s="1">
        <v>1</v>
      </c>
      <c r="D107" s="57"/>
      <c r="E107" s="142"/>
      <c r="F107" s="57"/>
    </row>
    <row r="108" spans="1:6" ht="25.5" customHeight="1">
      <c r="A108" s="57"/>
      <c r="B108" s="2" t="s">
        <v>251</v>
      </c>
      <c r="C108" s="1">
        <v>1</v>
      </c>
      <c r="D108" s="57"/>
      <c r="E108" s="144" t="s">
        <v>684</v>
      </c>
      <c r="F108" s="57"/>
    </row>
    <row r="109" spans="1:6" ht="31.5" customHeight="1">
      <c r="A109" s="57"/>
      <c r="B109" s="24" t="s">
        <v>233</v>
      </c>
      <c r="C109" s="1">
        <v>1</v>
      </c>
      <c r="D109" s="57"/>
      <c r="E109" s="144"/>
      <c r="F109" s="57"/>
    </row>
    <row r="110" spans="1:6" s="23" customFormat="1" ht="20.25" customHeight="1">
      <c r="A110" s="6" t="s">
        <v>6</v>
      </c>
      <c r="B110" s="6"/>
      <c r="C110" s="6">
        <f>SUM(C99:C109)</f>
        <v>15.5</v>
      </c>
      <c r="D110" s="6"/>
      <c r="E110" s="6"/>
      <c r="F110" s="6"/>
    </row>
    <row r="111" spans="1:6" ht="48" customHeight="1">
      <c r="A111" s="56" t="s">
        <v>257</v>
      </c>
      <c r="B111" s="2" t="s">
        <v>258</v>
      </c>
      <c r="C111" s="1">
        <v>1</v>
      </c>
      <c r="D111" s="56" t="s">
        <v>259</v>
      </c>
      <c r="E111" s="1">
        <v>30832.07</v>
      </c>
      <c r="F111" s="56" t="s">
        <v>260</v>
      </c>
    </row>
    <row r="112" spans="1:6" ht="48" customHeight="1">
      <c r="A112" s="57"/>
      <c r="B112" s="2" t="s">
        <v>81</v>
      </c>
      <c r="C112" s="1">
        <v>1</v>
      </c>
      <c r="D112" s="57"/>
      <c r="E112" s="1">
        <v>30832.07</v>
      </c>
      <c r="F112" s="57"/>
    </row>
    <row r="113" spans="1:6" ht="48" customHeight="1">
      <c r="A113" s="57"/>
      <c r="B113" s="2" t="s">
        <v>261</v>
      </c>
      <c r="C113" s="1">
        <v>1</v>
      </c>
      <c r="D113" s="57"/>
      <c r="E113" s="1">
        <v>29372.4</v>
      </c>
      <c r="F113" s="57"/>
    </row>
    <row r="114" spans="1:6" ht="48" customHeight="1">
      <c r="A114" s="57"/>
      <c r="B114" s="2" t="s">
        <v>262</v>
      </c>
      <c r="C114" s="1">
        <v>1</v>
      </c>
      <c r="D114" s="57"/>
      <c r="E114" s="1">
        <v>30832.07</v>
      </c>
      <c r="F114" s="57"/>
    </row>
    <row r="115" spans="1:6" ht="15.75">
      <c r="A115" s="57"/>
      <c r="B115" s="2" t="s">
        <v>263</v>
      </c>
      <c r="C115" s="1">
        <v>1</v>
      </c>
      <c r="D115" s="57"/>
      <c r="E115" s="86">
        <v>29372.04</v>
      </c>
      <c r="F115" s="57"/>
    </row>
    <row r="116" spans="1:6" ht="31.5">
      <c r="A116" s="57"/>
      <c r="B116" s="2" t="s">
        <v>264</v>
      </c>
      <c r="C116" s="1">
        <v>1</v>
      </c>
      <c r="D116" s="57"/>
      <c r="E116" s="139"/>
      <c r="F116" s="57"/>
    </row>
    <row r="117" spans="1:6" ht="15.75">
      <c r="A117" s="57"/>
      <c r="B117" s="2" t="s">
        <v>265</v>
      </c>
      <c r="C117" s="1">
        <v>1</v>
      </c>
      <c r="D117" s="57"/>
      <c r="E117" s="111"/>
      <c r="F117" s="57"/>
    </row>
    <row r="118" spans="1:6" ht="31.5">
      <c r="A118" s="57"/>
      <c r="B118" s="2" t="s">
        <v>266</v>
      </c>
      <c r="C118" s="1">
        <v>2</v>
      </c>
      <c r="D118" s="57"/>
      <c r="E118" s="1">
        <v>35173.63</v>
      </c>
      <c r="F118" s="57"/>
    </row>
    <row r="119" spans="1:6" ht="31.5">
      <c r="A119" s="57"/>
      <c r="B119" s="2" t="s">
        <v>267</v>
      </c>
      <c r="C119" s="1">
        <v>3</v>
      </c>
      <c r="D119" s="57"/>
      <c r="E119" s="1">
        <v>30832.07</v>
      </c>
      <c r="F119" s="57"/>
    </row>
    <row r="120" spans="1:6" ht="31.5">
      <c r="A120" s="57"/>
      <c r="B120" s="2" t="s">
        <v>268</v>
      </c>
      <c r="C120" s="1">
        <v>1</v>
      </c>
      <c r="D120" s="57"/>
      <c r="E120" s="86">
        <v>30177.6</v>
      </c>
      <c r="F120" s="57"/>
    </row>
    <row r="121" spans="1:6" ht="31.5">
      <c r="A121" s="57"/>
      <c r="B121" s="2" t="s">
        <v>269</v>
      </c>
      <c r="C121" s="1">
        <v>1</v>
      </c>
      <c r="D121" s="57"/>
      <c r="E121" s="111"/>
      <c r="F121" s="57"/>
    </row>
    <row r="122" spans="1:6" ht="50.25" customHeight="1">
      <c r="A122" s="57"/>
      <c r="B122" s="2" t="s">
        <v>270</v>
      </c>
      <c r="C122" s="1">
        <v>1</v>
      </c>
      <c r="D122" s="57"/>
      <c r="E122" s="1">
        <v>29372.4</v>
      </c>
      <c r="F122" s="57"/>
    </row>
    <row r="123" spans="1:6" ht="31.5">
      <c r="A123" s="57"/>
      <c r="B123" s="2" t="s">
        <v>271</v>
      </c>
      <c r="C123" s="1">
        <v>1</v>
      </c>
      <c r="D123" s="57"/>
      <c r="E123" s="1">
        <v>23770.22</v>
      </c>
      <c r="F123" s="57"/>
    </row>
    <row r="124" spans="1:6" ht="31.5">
      <c r="A124" s="57"/>
      <c r="B124" s="2" t="s">
        <v>272</v>
      </c>
      <c r="C124" s="1">
        <v>1</v>
      </c>
      <c r="D124" s="57"/>
      <c r="E124" s="1">
        <v>35173.63</v>
      </c>
      <c r="F124" s="57"/>
    </row>
    <row r="125" spans="1:6" ht="31.5">
      <c r="A125" s="57"/>
      <c r="B125" s="2" t="s">
        <v>415</v>
      </c>
      <c r="C125" s="1">
        <v>1</v>
      </c>
      <c r="D125" s="57"/>
      <c r="E125" s="1">
        <v>36906.24</v>
      </c>
      <c r="F125" s="57"/>
    </row>
    <row r="126" spans="1:6" ht="31.5">
      <c r="A126" s="57"/>
      <c r="B126" s="2" t="s">
        <v>273</v>
      </c>
      <c r="C126" s="1">
        <v>1</v>
      </c>
      <c r="D126" s="57"/>
      <c r="E126" s="86">
        <v>30832.07</v>
      </c>
      <c r="F126" s="57"/>
    </row>
    <row r="127" spans="1:6" ht="15.75">
      <c r="A127" s="57"/>
      <c r="B127" s="2" t="s">
        <v>274</v>
      </c>
      <c r="C127" s="1">
        <v>1</v>
      </c>
      <c r="D127" s="57"/>
      <c r="E127" s="139"/>
      <c r="F127" s="57"/>
    </row>
    <row r="128" spans="1:6" ht="31.5">
      <c r="A128" s="57"/>
      <c r="B128" s="2" t="s">
        <v>275</v>
      </c>
      <c r="C128" s="1">
        <v>1</v>
      </c>
      <c r="D128" s="57"/>
      <c r="E128" s="139"/>
      <c r="F128" s="57"/>
    </row>
    <row r="129" spans="1:6" ht="21.75" customHeight="1">
      <c r="A129" s="57"/>
      <c r="B129" s="2" t="s">
        <v>276</v>
      </c>
      <c r="C129" s="1">
        <v>1</v>
      </c>
      <c r="D129" s="57"/>
      <c r="E129" s="111"/>
      <c r="F129" s="57"/>
    </row>
    <row r="130" spans="1:6" ht="40.5" customHeight="1">
      <c r="A130" s="57"/>
      <c r="B130" s="2" t="s">
        <v>150</v>
      </c>
      <c r="C130" s="1">
        <v>1</v>
      </c>
      <c r="D130" s="57"/>
      <c r="E130" s="1">
        <v>30177.6</v>
      </c>
      <c r="F130" s="57"/>
    </row>
    <row r="131" spans="1:6" ht="15.75">
      <c r="A131" s="57"/>
      <c r="B131" s="54" t="s">
        <v>688</v>
      </c>
      <c r="C131" s="145">
        <v>1</v>
      </c>
      <c r="D131" s="57"/>
      <c r="E131" s="1">
        <v>35173.63</v>
      </c>
      <c r="F131" s="57"/>
    </row>
    <row r="132" spans="1:6" ht="19.5" customHeight="1">
      <c r="A132" s="57"/>
      <c r="B132" s="2" t="s">
        <v>416</v>
      </c>
      <c r="C132" s="1">
        <v>1</v>
      </c>
      <c r="D132" s="57"/>
      <c r="E132" s="1">
        <v>15846.82</v>
      </c>
      <c r="F132" s="57"/>
    </row>
    <row r="133" spans="1:6" ht="35.25" customHeight="1">
      <c r="A133" s="57"/>
      <c r="B133" s="2" t="s">
        <v>689</v>
      </c>
      <c r="C133" s="1">
        <v>1</v>
      </c>
      <c r="D133" s="57"/>
      <c r="E133" s="1">
        <v>30832.07</v>
      </c>
      <c r="F133" s="57"/>
    </row>
    <row r="134" spans="1:6" ht="35.25" customHeight="1">
      <c r="A134" s="57"/>
      <c r="B134" s="2" t="s">
        <v>690</v>
      </c>
      <c r="C134" s="1">
        <v>1</v>
      </c>
      <c r="D134" s="57"/>
      <c r="E134" s="1">
        <v>32664.34</v>
      </c>
      <c r="F134" s="57"/>
    </row>
    <row r="135" spans="1:6" ht="35.25" customHeight="1">
      <c r="A135" s="57"/>
      <c r="B135" s="2" t="s">
        <v>691</v>
      </c>
      <c r="C135" s="1">
        <v>1</v>
      </c>
      <c r="D135" s="57"/>
      <c r="E135" s="1">
        <v>30206.5</v>
      </c>
      <c r="F135" s="57"/>
    </row>
    <row r="136" spans="1:6" ht="35.25" customHeight="1">
      <c r="A136" s="57"/>
      <c r="B136" s="2" t="s">
        <v>692</v>
      </c>
      <c r="C136" s="1">
        <v>1</v>
      </c>
      <c r="D136" s="57"/>
      <c r="E136" s="1">
        <v>35173.63</v>
      </c>
      <c r="F136" s="57"/>
    </row>
    <row r="137" spans="1:6" ht="35.25" customHeight="1">
      <c r="A137" s="57"/>
      <c r="B137" s="2" t="s">
        <v>693</v>
      </c>
      <c r="C137" s="1">
        <v>1</v>
      </c>
      <c r="D137" s="57"/>
      <c r="E137" s="1">
        <v>30832.07</v>
      </c>
      <c r="F137" s="57"/>
    </row>
    <row r="138" spans="1:6" ht="35.25" customHeight="1">
      <c r="A138" s="57"/>
      <c r="B138" s="2" t="s">
        <v>694</v>
      </c>
      <c r="C138" s="1">
        <v>1</v>
      </c>
      <c r="D138" s="57"/>
      <c r="E138" s="1">
        <v>29372.4</v>
      </c>
      <c r="F138" s="57"/>
    </row>
    <row r="139" spans="1:6" ht="35.25" customHeight="1">
      <c r="A139" s="57"/>
      <c r="B139" s="2" t="s">
        <v>225</v>
      </c>
      <c r="C139" s="1">
        <v>2</v>
      </c>
      <c r="D139" s="57"/>
      <c r="E139" s="1">
        <v>32343.36</v>
      </c>
      <c r="F139" s="57"/>
    </row>
    <row r="140" spans="1:6" ht="35.25" customHeight="1">
      <c r="A140" s="57"/>
      <c r="B140" s="2" t="s">
        <v>695</v>
      </c>
      <c r="C140" s="1">
        <v>1</v>
      </c>
      <c r="D140" s="57"/>
      <c r="E140" s="1">
        <v>29372.4</v>
      </c>
      <c r="F140" s="57"/>
    </row>
    <row r="141" spans="1:6" ht="35.25" customHeight="1">
      <c r="A141" s="57"/>
      <c r="B141" s="2" t="s">
        <v>206</v>
      </c>
      <c r="C141" s="1">
        <v>1</v>
      </c>
      <c r="D141" s="57"/>
      <c r="E141" s="1">
        <v>20568</v>
      </c>
      <c r="F141" s="57"/>
    </row>
    <row r="142" spans="1:6" s="23" customFormat="1" ht="15.75">
      <c r="A142" s="6" t="s">
        <v>6</v>
      </c>
      <c r="B142" s="6"/>
      <c r="C142" s="6">
        <f>SUM(C111:C141)</f>
        <v>35</v>
      </c>
      <c r="D142" s="6"/>
      <c r="E142" s="6"/>
      <c r="F142" s="6"/>
    </row>
    <row r="143" spans="1:6" ht="47.25">
      <c r="A143" s="56" t="s">
        <v>286</v>
      </c>
      <c r="B143" s="2" t="s">
        <v>547</v>
      </c>
      <c r="C143" s="1">
        <v>1</v>
      </c>
      <c r="D143" s="2" t="s">
        <v>548</v>
      </c>
      <c r="E143" s="1" t="s">
        <v>549</v>
      </c>
      <c r="F143" s="146" t="s">
        <v>550</v>
      </c>
    </row>
    <row r="144" spans="1:6" ht="34.5" customHeight="1">
      <c r="A144" s="147"/>
      <c r="B144" s="2" t="s">
        <v>551</v>
      </c>
      <c r="C144" s="1">
        <v>1</v>
      </c>
      <c r="D144" s="2" t="s">
        <v>259</v>
      </c>
      <c r="E144" s="1" t="s">
        <v>552</v>
      </c>
      <c r="F144" s="148"/>
    </row>
    <row r="145" spans="1:6" ht="34.5" customHeight="1">
      <c r="A145" s="147"/>
      <c r="B145" s="2" t="s">
        <v>553</v>
      </c>
      <c r="C145" s="1">
        <v>1</v>
      </c>
      <c r="D145" s="2" t="s">
        <v>259</v>
      </c>
      <c r="E145" s="1" t="s">
        <v>554</v>
      </c>
      <c r="F145" s="148"/>
    </row>
    <row r="146" spans="1:6" ht="34.5" customHeight="1">
      <c r="A146" s="147"/>
      <c r="B146" s="2" t="s">
        <v>555</v>
      </c>
      <c r="C146" s="6">
        <v>1</v>
      </c>
      <c r="D146" s="2" t="s">
        <v>259</v>
      </c>
      <c r="E146" s="1" t="s">
        <v>556</v>
      </c>
      <c r="F146" s="148"/>
    </row>
    <row r="147" spans="1:6" ht="34.5" customHeight="1">
      <c r="A147" s="147"/>
      <c r="B147" s="2" t="s">
        <v>417</v>
      </c>
      <c r="C147" s="1">
        <v>1</v>
      </c>
      <c r="D147" s="149" t="s">
        <v>548</v>
      </c>
      <c r="E147" s="150" t="s">
        <v>557</v>
      </c>
      <c r="F147" s="148"/>
    </row>
    <row r="148" spans="1:6" ht="34.5" customHeight="1">
      <c r="A148" s="147"/>
      <c r="B148" s="2" t="s">
        <v>558</v>
      </c>
      <c r="C148" s="1">
        <v>1</v>
      </c>
      <c r="D148" s="150" t="s">
        <v>259</v>
      </c>
      <c r="E148" s="150" t="s">
        <v>559</v>
      </c>
      <c r="F148" s="148"/>
    </row>
    <row r="149" spans="1:6" ht="34.5" customHeight="1">
      <c r="A149" s="147"/>
      <c r="B149" s="2" t="s">
        <v>560</v>
      </c>
      <c r="C149" s="1">
        <v>1</v>
      </c>
      <c r="D149" s="150" t="s">
        <v>561</v>
      </c>
      <c r="E149" s="150" t="s">
        <v>562</v>
      </c>
      <c r="F149" s="148"/>
    </row>
    <row r="150" spans="1:6" ht="34.5" customHeight="1">
      <c r="A150" s="147"/>
      <c r="B150" s="2" t="s">
        <v>563</v>
      </c>
      <c r="C150" s="1">
        <v>1</v>
      </c>
      <c r="D150" s="150" t="s">
        <v>259</v>
      </c>
      <c r="E150" s="150" t="s">
        <v>562</v>
      </c>
      <c r="F150" s="148"/>
    </row>
    <row r="151" spans="1:6" ht="47.25">
      <c r="A151" s="147"/>
      <c r="B151" s="2" t="s">
        <v>564</v>
      </c>
      <c r="C151" s="1">
        <v>1</v>
      </c>
      <c r="D151" s="150" t="s">
        <v>565</v>
      </c>
      <c r="E151" s="150" t="s">
        <v>566</v>
      </c>
      <c r="F151" s="148"/>
    </row>
    <row r="152" spans="1:6" ht="31.5">
      <c r="A152" s="147"/>
      <c r="B152" s="2" t="s">
        <v>567</v>
      </c>
      <c r="C152" s="1">
        <v>1</v>
      </c>
      <c r="D152" s="150" t="s">
        <v>259</v>
      </c>
      <c r="E152" s="150" t="s">
        <v>568</v>
      </c>
      <c r="F152" s="151"/>
    </row>
    <row r="153" spans="1:6" ht="54.75" customHeight="1">
      <c r="A153" s="152"/>
      <c r="B153" s="2" t="s">
        <v>569</v>
      </c>
      <c r="C153" s="1">
        <v>1</v>
      </c>
      <c r="D153" s="150" t="s">
        <v>259</v>
      </c>
      <c r="E153" s="150" t="s">
        <v>570</v>
      </c>
      <c r="F153" s="150"/>
    </row>
    <row r="154" spans="1:6" s="23" customFormat="1" ht="15.75">
      <c r="A154" s="6" t="s">
        <v>6</v>
      </c>
      <c r="B154" s="6"/>
      <c r="C154" s="6">
        <v>11</v>
      </c>
      <c r="D154" s="19"/>
      <c r="E154" s="4"/>
      <c r="F154" s="101"/>
    </row>
    <row r="155" spans="1:6" ht="19.5" customHeight="1">
      <c r="A155" s="56" t="s">
        <v>295</v>
      </c>
      <c r="B155" s="2" t="s">
        <v>368</v>
      </c>
      <c r="C155" s="1">
        <v>1</v>
      </c>
      <c r="D155" s="56" t="s">
        <v>484</v>
      </c>
      <c r="E155" s="56" t="s">
        <v>485</v>
      </c>
      <c r="F155" s="56" t="s">
        <v>418</v>
      </c>
    </row>
    <row r="156" spans="1:6" ht="19.5" customHeight="1">
      <c r="A156" s="57"/>
      <c r="B156" s="2" t="s">
        <v>297</v>
      </c>
      <c r="C156" s="1">
        <v>1</v>
      </c>
      <c r="D156" s="57"/>
      <c r="E156" s="57"/>
      <c r="F156" s="57"/>
    </row>
    <row r="157" spans="1:6" ht="19.5" customHeight="1">
      <c r="A157" s="57"/>
      <c r="B157" s="2" t="s">
        <v>48</v>
      </c>
      <c r="C157" s="1">
        <v>1</v>
      </c>
      <c r="D157" s="57"/>
      <c r="E157" s="57"/>
      <c r="F157" s="57"/>
    </row>
    <row r="158" spans="1:6" ht="19.5" customHeight="1">
      <c r="A158" s="57"/>
      <c r="B158" s="2" t="s">
        <v>298</v>
      </c>
      <c r="C158" s="1">
        <v>1</v>
      </c>
      <c r="D158" s="57"/>
      <c r="E158" s="57"/>
      <c r="F158" s="57"/>
    </row>
    <row r="159" spans="1:6" ht="19.5" customHeight="1">
      <c r="A159" s="57"/>
      <c r="B159" s="2" t="s">
        <v>113</v>
      </c>
      <c r="C159" s="1">
        <v>1</v>
      </c>
      <c r="D159" s="57"/>
      <c r="E159" s="57"/>
      <c r="F159" s="57"/>
    </row>
    <row r="160" spans="1:6" ht="19.5" customHeight="1">
      <c r="A160" s="57"/>
      <c r="B160" s="2" t="s">
        <v>116</v>
      </c>
      <c r="C160" s="1">
        <v>1</v>
      </c>
      <c r="D160" s="57"/>
      <c r="E160" s="57"/>
      <c r="F160" s="57"/>
    </row>
    <row r="161" spans="1:6" ht="19.5" customHeight="1">
      <c r="A161" s="57"/>
      <c r="B161" s="2" t="s">
        <v>299</v>
      </c>
      <c r="C161" s="1">
        <v>1</v>
      </c>
      <c r="D161" s="57"/>
      <c r="E161" s="57"/>
      <c r="F161" s="57"/>
    </row>
    <row r="162" spans="1:6" s="23" customFormat="1" ht="15.75">
      <c r="A162" s="6" t="s">
        <v>6</v>
      </c>
      <c r="B162" s="6"/>
      <c r="C162" s="6">
        <f>SUM(C155:C161)</f>
        <v>7</v>
      </c>
      <c r="D162" s="6"/>
      <c r="E162" s="6"/>
      <c r="F162" s="6"/>
    </row>
    <row r="163" spans="1:6" ht="20.25" customHeight="1">
      <c r="A163" s="56" t="s">
        <v>304</v>
      </c>
      <c r="B163" s="82" t="s">
        <v>305</v>
      </c>
      <c r="C163" s="1">
        <v>1</v>
      </c>
      <c r="D163" s="56" t="s">
        <v>420</v>
      </c>
      <c r="E163" s="56" t="s">
        <v>419</v>
      </c>
      <c r="F163" s="56" t="s">
        <v>306</v>
      </c>
    </row>
    <row r="164" spans="1:6" ht="20.25" customHeight="1">
      <c r="A164" s="57"/>
      <c r="B164" s="82" t="s">
        <v>143</v>
      </c>
      <c r="C164" s="1">
        <v>1</v>
      </c>
      <c r="D164" s="57"/>
      <c r="E164" s="57"/>
      <c r="F164" s="57"/>
    </row>
    <row r="165" spans="1:6" ht="20.25" customHeight="1">
      <c r="A165" s="57"/>
      <c r="B165" s="82" t="s">
        <v>230</v>
      </c>
      <c r="C165" s="1">
        <v>1</v>
      </c>
      <c r="D165" s="57"/>
      <c r="E165" s="57"/>
      <c r="F165" s="57"/>
    </row>
    <row r="166" spans="1:6" ht="20.25" customHeight="1">
      <c r="A166" s="57"/>
      <c r="B166" s="82" t="s">
        <v>248</v>
      </c>
      <c r="C166" s="1">
        <v>1</v>
      </c>
      <c r="D166" s="57"/>
      <c r="E166" s="57"/>
      <c r="F166" s="57"/>
    </row>
    <row r="167" spans="1:6" ht="20.25" customHeight="1">
      <c r="A167" s="57"/>
      <c r="B167" s="82" t="s">
        <v>343</v>
      </c>
      <c r="C167" s="1">
        <v>1</v>
      </c>
      <c r="D167" s="57"/>
      <c r="E167" s="57"/>
      <c r="F167" s="57"/>
    </row>
    <row r="168" spans="1:6" s="23" customFormat="1" ht="15.75">
      <c r="A168" s="6" t="s">
        <v>6</v>
      </c>
      <c r="B168" s="7"/>
      <c r="C168" s="6">
        <f>SUM(C163:C167)</f>
        <v>5</v>
      </c>
      <c r="D168" s="6"/>
      <c r="E168" s="6"/>
      <c r="F168" s="6"/>
    </row>
    <row r="169" spans="1:6" ht="31.5">
      <c r="A169" s="56" t="s">
        <v>307</v>
      </c>
      <c r="B169" s="2" t="s">
        <v>308</v>
      </c>
      <c r="C169" s="1">
        <v>1</v>
      </c>
      <c r="D169" s="56" t="s">
        <v>309</v>
      </c>
      <c r="E169" s="56" t="s">
        <v>498</v>
      </c>
      <c r="F169" s="56" t="s">
        <v>310</v>
      </c>
    </row>
    <row r="170" spans="1:6" ht="31.5">
      <c r="A170" s="57"/>
      <c r="B170" s="2" t="s">
        <v>634</v>
      </c>
      <c r="C170" s="1">
        <v>1</v>
      </c>
      <c r="D170" s="57"/>
      <c r="E170" s="57"/>
      <c r="F170" s="57"/>
    </row>
    <row r="171" spans="1:6" ht="31.5">
      <c r="A171" s="57"/>
      <c r="B171" s="2" t="s">
        <v>635</v>
      </c>
      <c r="C171" s="1">
        <v>2</v>
      </c>
      <c r="D171" s="57"/>
      <c r="E171" s="57"/>
      <c r="F171" s="57"/>
    </row>
    <row r="172" spans="1:6" ht="31.5">
      <c r="A172" s="57"/>
      <c r="B172" s="2" t="s">
        <v>636</v>
      </c>
      <c r="C172" s="1">
        <v>1</v>
      </c>
      <c r="D172" s="57"/>
      <c r="E172" s="57"/>
      <c r="F172" s="57"/>
    </row>
    <row r="173" spans="1:6" ht="15.75">
      <c r="A173" s="57"/>
      <c r="B173" s="2" t="s">
        <v>499</v>
      </c>
      <c r="C173" s="1">
        <v>2</v>
      </c>
      <c r="D173" s="57"/>
      <c r="E173" s="57"/>
      <c r="F173" s="57"/>
    </row>
    <row r="174" spans="1:6" ht="15.75">
      <c r="A174" s="57"/>
      <c r="B174" s="2" t="s">
        <v>311</v>
      </c>
      <c r="C174" s="1">
        <v>1</v>
      </c>
      <c r="D174" s="57"/>
      <c r="E174" s="57"/>
      <c r="F174" s="57"/>
    </row>
    <row r="175" spans="1:6" ht="31.5">
      <c r="A175" s="57"/>
      <c r="B175" s="2" t="s">
        <v>500</v>
      </c>
      <c r="C175" s="1">
        <v>1</v>
      </c>
      <c r="D175" s="57"/>
      <c r="E175" s="57"/>
      <c r="F175" s="57"/>
    </row>
    <row r="176" spans="1:6" ht="31.5">
      <c r="A176" s="57"/>
      <c r="B176" s="2" t="s">
        <v>312</v>
      </c>
      <c r="C176" s="1">
        <v>1</v>
      </c>
      <c r="D176" s="57"/>
      <c r="E176" s="57"/>
      <c r="F176" s="57"/>
    </row>
    <row r="177" spans="1:6" ht="31.5">
      <c r="A177" s="57"/>
      <c r="B177" s="2" t="s">
        <v>637</v>
      </c>
      <c r="C177" s="1">
        <v>1</v>
      </c>
      <c r="D177" s="57"/>
      <c r="E177" s="57"/>
      <c r="F177" s="57"/>
    </row>
    <row r="178" spans="1:6" ht="31.5">
      <c r="A178" s="57"/>
      <c r="B178" s="2" t="s">
        <v>501</v>
      </c>
      <c r="C178" s="1">
        <v>1</v>
      </c>
      <c r="D178" s="57"/>
      <c r="E178" s="57"/>
      <c r="F178" s="57"/>
    </row>
    <row r="179" spans="1:6" s="23" customFormat="1" ht="15.75">
      <c r="A179" s="6" t="s">
        <v>6</v>
      </c>
      <c r="B179" s="6"/>
      <c r="C179" s="6">
        <f>SUM(C169:C178)</f>
        <v>12</v>
      </c>
      <c r="D179" s="6"/>
      <c r="E179" s="6"/>
      <c r="F179" s="6"/>
    </row>
    <row r="180" spans="1:6" ht="15.75" customHeight="1">
      <c r="A180" s="56" t="s">
        <v>314</v>
      </c>
      <c r="B180" s="153" t="s">
        <v>603</v>
      </c>
      <c r="C180" s="1">
        <v>1</v>
      </c>
      <c r="D180" s="56" t="s">
        <v>259</v>
      </c>
      <c r="E180" s="56" t="s">
        <v>605</v>
      </c>
      <c r="F180" s="56" t="s">
        <v>315</v>
      </c>
    </row>
    <row r="181" spans="1:6" ht="15.75">
      <c r="A181" s="57"/>
      <c r="B181" s="2" t="s">
        <v>421</v>
      </c>
      <c r="C181" s="1">
        <v>2</v>
      </c>
      <c r="D181" s="57"/>
      <c r="E181" s="57"/>
      <c r="F181" s="57"/>
    </row>
    <row r="182" spans="1:6" ht="15.75">
      <c r="A182" s="57"/>
      <c r="B182" s="2" t="s">
        <v>151</v>
      </c>
      <c r="C182" s="1">
        <v>1</v>
      </c>
      <c r="D182" s="57"/>
      <c r="E182" s="57"/>
      <c r="F182" s="57"/>
    </row>
    <row r="183" spans="1:6" ht="15.75">
      <c r="A183" s="57"/>
      <c r="B183" s="2" t="s">
        <v>604</v>
      </c>
      <c r="C183" s="1">
        <v>1</v>
      </c>
      <c r="D183" s="57"/>
      <c r="E183" s="57"/>
      <c r="F183" s="57"/>
    </row>
    <row r="184" spans="1:6" ht="15.75">
      <c r="A184" s="57"/>
      <c r="B184" s="153" t="s">
        <v>316</v>
      </c>
      <c r="C184" s="1">
        <v>1</v>
      </c>
      <c r="D184" s="57"/>
      <c r="E184" s="57"/>
      <c r="F184" s="57"/>
    </row>
    <row r="185" spans="1:6" s="23" customFormat="1" ht="15.75">
      <c r="A185" s="6" t="s">
        <v>6</v>
      </c>
      <c r="B185" s="6"/>
      <c r="C185" s="6">
        <f>C184+C183+C182+C181+C180</f>
        <v>6</v>
      </c>
      <c r="D185" s="6"/>
      <c r="E185" s="6"/>
      <c r="F185" s="6"/>
    </row>
    <row r="186" spans="1:6" ht="31.5" customHeight="1">
      <c r="A186" s="56" t="s">
        <v>340</v>
      </c>
      <c r="B186" s="2" t="s">
        <v>468</v>
      </c>
      <c r="C186" s="1">
        <v>1</v>
      </c>
      <c r="D186" s="56" t="s">
        <v>259</v>
      </c>
      <c r="E186" s="56" t="s">
        <v>696</v>
      </c>
      <c r="F186" s="56" t="s">
        <v>341</v>
      </c>
    </row>
    <row r="187" spans="1:6" ht="40.5" customHeight="1">
      <c r="A187" s="57"/>
      <c r="B187" s="2" t="s">
        <v>342</v>
      </c>
      <c r="C187" s="1">
        <v>1</v>
      </c>
      <c r="D187" s="57"/>
      <c r="E187" s="57"/>
      <c r="F187" s="57"/>
    </row>
    <row r="188" spans="1:6" ht="31.5">
      <c r="A188" s="57"/>
      <c r="B188" s="2" t="s">
        <v>422</v>
      </c>
      <c r="C188" s="1">
        <v>1</v>
      </c>
      <c r="D188" s="57"/>
      <c r="E188" s="57"/>
      <c r="F188" s="57"/>
    </row>
    <row r="189" spans="1:6" ht="15.75">
      <c r="A189" s="57"/>
      <c r="B189" s="2" t="s">
        <v>22</v>
      </c>
      <c r="C189" s="1">
        <v>1</v>
      </c>
      <c r="D189" s="57"/>
      <c r="E189" s="57"/>
      <c r="F189" s="57"/>
    </row>
    <row r="190" spans="1:6" ht="15.75">
      <c r="A190" s="57"/>
      <c r="B190" s="2" t="s">
        <v>697</v>
      </c>
      <c r="C190" s="1">
        <v>1</v>
      </c>
      <c r="D190" s="57"/>
      <c r="E190" s="57"/>
      <c r="F190" s="57"/>
    </row>
    <row r="191" spans="1:6" ht="15.75">
      <c r="A191" s="57"/>
      <c r="B191" s="2" t="s">
        <v>111</v>
      </c>
      <c r="C191" s="1">
        <v>1</v>
      </c>
      <c r="D191" s="57"/>
      <c r="E191" s="57"/>
      <c r="F191" s="57"/>
    </row>
    <row r="192" spans="1:6" ht="31.5">
      <c r="A192" s="57"/>
      <c r="B192" s="2" t="s">
        <v>698</v>
      </c>
      <c r="C192" s="1">
        <v>1</v>
      </c>
      <c r="D192" s="57"/>
      <c r="E192" s="57"/>
      <c r="F192" s="57"/>
    </row>
    <row r="193" spans="1:6" ht="15.75">
      <c r="A193" s="57"/>
      <c r="B193" s="2" t="s">
        <v>41</v>
      </c>
      <c r="C193" s="1">
        <v>1</v>
      </c>
      <c r="D193" s="57"/>
      <c r="E193" s="57"/>
      <c r="F193" s="57"/>
    </row>
    <row r="194" spans="1:6" s="23" customFormat="1" ht="15.75">
      <c r="A194" s="6" t="s">
        <v>6</v>
      </c>
      <c r="B194" s="6"/>
      <c r="C194" s="6">
        <v>8</v>
      </c>
      <c r="D194" s="6"/>
      <c r="E194" s="6"/>
      <c r="F194" s="6"/>
    </row>
    <row r="195" spans="1:6" ht="31.5">
      <c r="A195" s="56" t="s">
        <v>545</v>
      </c>
      <c r="B195" s="2" t="s">
        <v>546</v>
      </c>
      <c r="C195" s="1">
        <v>1</v>
      </c>
      <c r="D195" s="4" t="s">
        <v>14</v>
      </c>
      <c r="E195" s="4" t="s">
        <v>486</v>
      </c>
      <c r="F195" s="56" t="s">
        <v>317</v>
      </c>
    </row>
    <row r="196" spans="1:6" ht="31.5">
      <c r="A196" s="68"/>
      <c r="B196" s="2" t="s">
        <v>487</v>
      </c>
      <c r="C196" s="1">
        <v>1</v>
      </c>
      <c r="D196" s="14" t="s">
        <v>488</v>
      </c>
      <c r="E196" s="4" t="s">
        <v>322</v>
      </c>
      <c r="F196" s="68"/>
    </row>
    <row r="197" spans="1:6" s="23" customFormat="1" ht="15.75">
      <c r="A197" s="6" t="s">
        <v>6</v>
      </c>
      <c r="B197" s="6"/>
      <c r="C197" s="6">
        <v>2</v>
      </c>
      <c r="D197" s="6"/>
      <c r="E197" s="6"/>
      <c r="F197" s="6"/>
    </row>
    <row r="198" spans="1:6" ht="15.75" customHeight="1">
      <c r="A198" s="56" t="s">
        <v>320</v>
      </c>
      <c r="B198" s="2"/>
      <c r="C198" s="1"/>
      <c r="D198" s="56" t="s">
        <v>321</v>
      </c>
      <c r="E198" s="56" t="s">
        <v>322</v>
      </c>
      <c r="F198" s="56" t="s">
        <v>323</v>
      </c>
    </row>
    <row r="199" spans="1:6" ht="15.75">
      <c r="A199" s="57"/>
      <c r="B199" s="2" t="s">
        <v>489</v>
      </c>
      <c r="C199" s="1">
        <v>1</v>
      </c>
      <c r="D199" s="57"/>
      <c r="E199" s="57"/>
      <c r="F199" s="57"/>
    </row>
    <row r="200" spans="1:6" ht="15.75">
      <c r="A200" s="57"/>
      <c r="B200" s="2" t="s">
        <v>145</v>
      </c>
      <c r="C200" s="1">
        <v>2</v>
      </c>
      <c r="D200" s="57"/>
      <c r="E200" s="57"/>
      <c r="F200" s="57"/>
    </row>
    <row r="201" spans="1:6" ht="15.75">
      <c r="A201" s="57"/>
      <c r="B201" s="2" t="s">
        <v>245</v>
      </c>
      <c r="C201" s="1">
        <v>1</v>
      </c>
      <c r="D201" s="57"/>
      <c r="E201" s="57"/>
      <c r="F201" s="57"/>
    </row>
    <row r="202" spans="1:6" ht="31.5">
      <c r="A202" s="57"/>
      <c r="B202" s="2" t="s">
        <v>106</v>
      </c>
      <c r="C202" s="1">
        <v>1</v>
      </c>
      <c r="D202" s="57"/>
      <c r="E202" s="57"/>
      <c r="F202" s="57"/>
    </row>
    <row r="203" spans="1:6" ht="15.75">
      <c r="A203" s="57"/>
      <c r="B203" s="2" t="s">
        <v>324</v>
      </c>
      <c r="C203" s="1">
        <v>1</v>
      </c>
      <c r="D203" s="57"/>
      <c r="E203" s="57"/>
      <c r="F203" s="57"/>
    </row>
    <row r="204" spans="1:6" ht="15.75">
      <c r="A204" s="57"/>
      <c r="B204" s="2" t="s">
        <v>490</v>
      </c>
      <c r="C204" s="1">
        <v>1</v>
      </c>
      <c r="D204" s="57"/>
      <c r="E204" s="57"/>
      <c r="F204" s="57"/>
    </row>
    <row r="205" spans="1:6" ht="15.75">
      <c r="A205" s="57"/>
      <c r="B205" s="2" t="s">
        <v>491</v>
      </c>
      <c r="C205" s="1">
        <v>1</v>
      </c>
      <c r="D205" s="57"/>
      <c r="E205" s="57"/>
      <c r="F205" s="57"/>
    </row>
    <row r="206" spans="1:6" ht="15.75">
      <c r="A206" s="57"/>
      <c r="B206" s="2" t="s">
        <v>325</v>
      </c>
      <c r="C206" s="1">
        <v>2</v>
      </c>
      <c r="D206" s="57"/>
      <c r="E206" s="57"/>
      <c r="F206" s="57"/>
    </row>
    <row r="207" spans="1:6" ht="15.75">
      <c r="A207" s="57"/>
      <c r="B207" s="2" t="s">
        <v>326</v>
      </c>
      <c r="C207" s="1">
        <v>1</v>
      </c>
      <c r="D207" s="57"/>
      <c r="E207" s="57"/>
      <c r="F207" s="57"/>
    </row>
    <row r="208" spans="1:6" ht="15.75">
      <c r="A208" s="54"/>
      <c r="B208" s="2" t="s">
        <v>327</v>
      </c>
      <c r="C208" s="1">
        <v>1</v>
      </c>
      <c r="D208" s="68"/>
      <c r="E208" s="68"/>
      <c r="F208" s="68"/>
    </row>
    <row r="209" spans="1:6" s="23" customFormat="1" ht="15.75">
      <c r="A209" s="6" t="s">
        <v>6</v>
      </c>
      <c r="B209" s="1"/>
      <c r="C209" s="6">
        <f>SUM(C198:C208)</f>
        <v>12</v>
      </c>
      <c r="D209" s="1"/>
      <c r="E209" s="1"/>
      <c r="F209" s="1"/>
    </row>
    <row r="210" spans="1:6" ht="47.25" customHeight="1">
      <c r="A210" s="56" t="s">
        <v>330</v>
      </c>
      <c r="B210" s="2" t="s">
        <v>248</v>
      </c>
      <c r="C210" s="1">
        <v>1</v>
      </c>
      <c r="D210" s="56" t="s">
        <v>14</v>
      </c>
      <c r="E210" s="56" t="s">
        <v>596</v>
      </c>
      <c r="F210" s="56" t="s">
        <v>331</v>
      </c>
    </row>
    <row r="211" spans="1:6" ht="15.75">
      <c r="A211" s="57"/>
      <c r="B211" s="2" t="s">
        <v>595</v>
      </c>
      <c r="C211" s="1">
        <v>1</v>
      </c>
      <c r="D211" s="57"/>
      <c r="E211" s="57"/>
      <c r="F211" s="57"/>
    </row>
    <row r="212" spans="1:6" ht="15.75">
      <c r="A212" s="57"/>
      <c r="B212" s="2" t="s">
        <v>217</v>
      </c>
      <c r="C212" s="1">
        <v>1</v>
      </c>
      <c r="D212" s="57"/>
      <c r="E212" s="57"/>
      <c r="F212" s="57"/>
    </row>
    <row r="213" spans="1:6" ht="15.75">
      <c r="A213" s="57"/>
      <c r="B213" s="2" t="s">
        <v>163</v>
      </c>
      <c r="C213" s="1">
        <v>1</v>
      </c>
      <c r="D213" s="57"/>
      <c r="E213" s="57"/>
      <c r="F213" s="57"/>
    </row>
    <row r="214" spans="1:6" ht="15.75">
      <c r="A214" s="57"/>
      <c r="B214" s="2" t="s">
        <v>274</v>
      </c>
      <c r="C214" s="1">
        <v>1</v>
      </c>
      <c r="D214" s="57"/>
      <c r="E214" s="57"/>
      <c r="F214" s="57"/>
    </row>
    <row r="215" spans="1:6" ht="15.75">
      <c r="A215" s="57"/>
      <c r="B215" s="2" t="s">
        <v>251</v>
      </c>
      <c r="C215" s="1">
        <v>1</v>
      </c>
      <c r="D215" s="57"/>
      <c r="E215" s="57"/>
      <c r="F215" s="57"/>
    </row>
    <row r="216" spans="1:6" ht="15.75">
      <c r="A216" s="57"/>
      <c r="B216" s="2" t="s">
        <v>413</v>
      </c>
      <c r="C216" s="1">
        <v>1</v>
      </c>
      <c r="D216" s="57"/>
      <c r="E216" s="57"/>
      <c r="F216" s="57"/>
    </row>
    <row r="217" spans="1:6" ht="15.75">
      <c r="A217" s="57"/>
      <c r="B217" s="2" t="s">
        <v>479</v>
      </c>
      <c r="C217" s="1">
        <v>1</v>
      </c>
      <c r="D217" s="57"/>
      <c r="E217" s="57"/>
      <c r="F217" s="57"/>
    </row>
    <row r="218" spans="1:6" ht="15.75">
      <c r="A218" s="57"/>
      <c r="B218" s="2" t="s">
        <v>423</v>
      </c>
      <c r="C218" s="1">
        <v>1</v>
      </c>
      <c r="D218" s="68"/>
      <c r="E218" s="57"/>
      <c r="F218" s="57"/>
    </row>
    <row r="219" spans="1:6" s="23" customFormat="1" ht="15.75">
      <c r="A219" s="6" t="s">
        <v>6</v>
      </c>
      <c r="B219" s="6"/>
      <c r="C219" s="6">
        <f>SUM(C210:C218)</f>
        <v>9</v>
      </c>
      <c r="D219" s="6"/>
      <c r="E219" s="6"/>
      <c r="F219" s="6"/>
    </row>
    <row r="220" spans="1:6" ht="31.5" customHeight="1">
      <c r="A220" s="56" t="s">
        <v>436</v>
      </c>
      <c r="B220" s="2" t="s">
        <v>336</v>
      </c>
      <c r="C220" s="1">
        <v>1</v>
      </c>
      <c r="D220" s="56" t="s">
        <v>444</v>
      </c>
      <c r="E220" s="2" t="s">
        <v>441</v>
      </c>
      <c r="F220" s="56" t="s">
        <v>335</v>
      </c>
    </row>
    <row r="221" spans="1:6" ht="31.5">
      <c r="A221" s="57"/>
      <c r="B221" s="2" t="s">
        <v>437</v>
      </c>
      <c r="C221" s="1">
        <v>1</v>
      </c>
      <c r="D221" s="57"/>
      <c r="E221" s="2" t="s">
        <v>442</v>
      </c>
      <c r="F221" s="57"/>
    </row>
    <row r="222" spans="1:6" ht="31.5">
      <c r="A222" s="57"/>
      <c r="B222" s="2" t="s">
        <v>438</v>
      </c>
      <c r="C222" s="1">
        <v>2</v>
      </c>
      <c r="D222" s="57"/>
      <c r="E222" s="2" t="s">
        <v>441</v>
      </c>
      <c r="F222" s="57"/>
    </row>
    <row r="223" spans="1:6" ht="15.75">
      <c r="A223" s="57"/>
      <c r="B223" s="54" t="s">
        <v>439</v>
      </c>
      <c r="C223" s="1">
        <v>1</v>
      </c>
      <c r="D223" s="57"/>
      <c r="E223" s="2" t="s">
        <v>443</v>
      </c>
      <c r="F223" s="57"/>
    </row>
    <row r="224" spans="1:6" ht="31.5">
      <c r="A224" s="57"/>
      <c r="B224" s="2" t="s">
        <v>440</v>
      </c>
      <c r="C224" s="1">
        <v>1</v>
      </c>
      <c r="D224" s="57"/>
      <c r="E224" s="2" t="s">
        <v>443</v>
      </c>
      <c r="F224" s="57"/>
    </row>
    <row r="225" spans="1:6" ht="15.75">
      <c r="A225" s="57"/>
      <c r="B225" s="128" t="s">
        <v>642</v>
      </c>
      <c r="C225" s="1">
        <v>1</v>
      </c>
      <c r="D225" s="57"/>
      <c r="E225" s="2" t="s">
        <v>492</v>
      </c>
      <c r="F225" s="57"/>
    </row>
    <row r="226" spans="1:6" ht="30" customHeight="1">
      <c r="A226" s="57"/>
      <c r="B226" s="153" t="s">
        <v>493</v>
      </c>
      <c r="C226" s="1">
        <v>1</v>
      </c>
      <c r="D226" s="57"/>
      <c r="E226" s="2" t="s">
        <v>442</v>
      </c>
      <c r="F226" s="57"/>
    </row>
    <row r="227" spans="1:6" ht="15.75">
      <c r="A227" s="57"/>
      <c r="B227" s="1" t="s">
        <v>494</v>
      </c>
      <c r="C227" s="1">
        <v>1</v>
      </c>
      <c r="D227" s="57"/>
      <c r="E227" s="2" t="s">
        <v>492</v>
      </c>
      <c r="F227" s="57"/>
    </row>
    <row r="228" spans="1:6" s="23" customFormat="1" ht="15.75">
      <c r="A228" s="6" t="s">
        <v>6</v>
      </c>
      <c r="B228" s="6"/>
      <c r="C228" s="6">
        <f>SUM(C220:C227)</f>
        <v>9</v>
      </c>
      <c r="D228" s="6"/>
      <c r="E228" s="6"/>
      <c r="F228" s="6"/>
    </row>
    <row r="229" spans="1:6" s="51" customFormat="1" ht="27" customHeight="1">
      <c r="A229" s="17" t="s">
        <v>347</v>
      </c>
      <c r="B229" s="17"/>
      <c r="C229" s="17">
        <f>C11+C23+C29+C39+C47+C63+C67+C73+C98+C110+C142+C154+C162+C168+C179+C185+C194+C197+C209+C219+C228</f>
        <v>248</v>
      </c>
      <c r="D229" s="17"/>
      <c r="E229" s="17"/>
      <c r="F229" s="17"/>
    </row>
    <row r="230" spans="1:6" ht="12.75">
      <c r="A230" s="15"/>
      <c r="B230" s="15"/>
      <c r="C230" s="15"/>
      <c r="D230" s="15"/>
      <c r="E230" s="15"/>
      <c r="F230" s="15"/>
    </row>
    <row r="231" spans="1:6" ht="15.75">
      <c r="A231" s="74" t="s">
        <v>4</v>
      </c>
      <c r="B231" s="74"/>
      <c r="C231" s="74"/>
      <c r="D231" s="74"/>
      <c r="E231" s="74"/>
      <c r="F231" s="74"/>
    </row>
    <row r="232" spans="1:6" ht="55.5" customHeight="1">
      <c r="A232" s="8" t="s">
        <v>9</v>
      </c>
      <c r="B232" s="8" t="s">
        <v>0</v>
      </c>
      <c r="C232" s="6" t="s">
        <v>1</v>
      </c>
      <c r="D232" s="6" t="s">
        <v>3</v>
      </c>
      <c r="E232" s="7" t="s">
        <v>7</v>
      </c>
      <c r="F232" s="7" t="s">
        <v>11</v>
      </c>
    </row>
    <row r="233" spans="1:6" ht="33.75" customHeight="1">
      <c r="A233" s="56" t="s">
        <v>424</v>
      </c>
      <c r="B233" s="1" t="s">
        <v>13</v>
      </c>
      <c r="C233" s="1">
        <v>2</v>
      </c>
      <c r="D233" s="56" t="s">
        <v>199</v>
      </c>
      <c r="E233" s="87">
        <v>27000</v>
      </c>
      <c r="F233" s="69" t="s">
        <v>201</v>
      </c>
    </row>
    <row r="234" spans="1:6" ht="33.75" customHeight="1">
      <c r="A234" s="57"/>
      <c r="B234" s="1" t="s">
        <v>193</v>
      </c>
      <c r="C234" s="1">
        <v>2</v>
      </c>
      <c r="D234" s="57"/>
      <c r="E234" s="88"/>
      <c r="F234" s="70"/>
    </row>
    <row r="235" spans="1:6" s="23" customFormat="1" ht="15.75">
      <c r="A235" s="7" t="s">
        <v>2</v>
      </c>
      <c r="B235" s="6"/>
      <c r="C235" s="9">
        <f>SUM(C233:C234)</f>
        <v>4</v>
      </c>
      <c r="D235" s="6"/>
      <c r="E235" s="9"/>
      <c r="F235" s="7"/>
    </row>
    <row r="236" spans="1:6" ht="31.5" customHeight="1">
      <c r="A236" s="56" t="s">
        <v>403</v>
      </c>
      <c r="B236" s="2" t="s">
        <v>209</v>
      </c>
      <c r="C236" s="1">
        <v>1</v>
      </c>
      <c r="D236" s="56" t="s">
        <v>202</v>
      </c>
      <c r="E236" s="56" t="s">
        <v>456</v>
      </c>
      <c r="F236" s="69" t="s">
        <v>208</v>
      </c>
    </row>
    <row r="237" spans="1:6" ht="15.75">
      <c r="A237" s="57"/>
      <c r="B237" s="2" t="s">
        <v>189</v>
      </c>
      <c r="C237" s="1">
        <v>1</v>
      </c>
      <c r="D237" s="57"/>
      <c r="E237" s="88"/>
      <c r="F237" s="70"/>
    </row>
    <row r="238" spans="1:6" ht="15.75">
      <c r="A238" s="57"/>
      <c r="B238" s="2" t="s">
        <v>178</v>
      </c>
      <c r="C238" s="1">
        <v>1</v>
      </c>
      <c r="D238" s="57"/>
      <c r="E238" s="88"/>
      <c r="F238" s="70"/>
    </row>
    <row r="239" spans="1:6" ht="15.75">
      <c r="A239" s="57"/>
      <c r="B239" s="2" t="s">
        <v>36</v>
      </c>
      <c r="C239" s="1">
        <v>4</v>
      </c>
      <c r="D239" s="57"/>
      <c r="E239" s="88"/>
      <c r="F239" s="70"/>
    </row>
    <row r="240" spans="1:6" s="23" customFormat="1" ht="15.75">
      <c r="A240" s="7" t="s">
        <v>2</v>
      </c>
      <c r="B240" s="6"/>
      <c r="C240" s="9">
        <f>SUM(C236:C239)</f>
        <v>7</v>
      </c>
      <c r="D240" s="6"/>
      <c r="E240" s="9"/>
      <c r="F240" s="7"/>
    </row>
    <row r="241" spans="1:6" ht="35.25" customHeight="1">
      <c r="A241" s="131" t="s">
        <v>210</v>
      </c>
      <c r="B241" s="2" t="s">
        <v>448</v>
      </c>
      <c r="C241" s="1">
        <v>1</v>
      </c>
      <c r="D241" s="131" t="s">
        <v>14</v>
      </c>
      <c r="E241" s="154">
        <v>22453</v>
      </c>
      <c r="F241" s="131" t="s">
        <v>212</v>
      </c>
    </row>
    <row r="242" spans="1:6" ht="24.75" customHeight="1">
      <c r="A242" s="135"/>
      <c r="B242" s="1" t="s">
        <v>449</v>
      </c>
      <c r="C242" s="1">
        <v>1</v>
      </c>
      <c r="D242" s="135"/>
      <c r="E242" s="135"/>
      <c r="F242" s="135"/>
    </row>
    <row r="243" spans="1:6" ht="24.75" customHeight="1">
      <c r="A243" s="135"/>
      <c r="B243" s="1" t="s">
        <v>450</v>
      </c>
      <c r="C243" s="1">
        <v>1</v>
      </c>
      <c r="D243" s="135"/>
      <c r="E243" s="135"/>
      <c r="F243" s="135"/>
    </row>
    <row r="244" spans="1:6" ht="24.75" customHeight="1">
      <c r="A244" s="135"/>
      <c r="B244" s="1" t="s">
        <v>451</v>
      </c>
      <c r="C244" s="1">
        <v>1</v>
      </c>
      <c r="D244" s="135"/>
      <c r="E244" s="135"/>
      <c r="F244" s="135"/>
    </row>
    <row r="245" spans="1:6" ht="24.75" customHeight="1">
      <c r="A245" s="135"/>
      <c r="B245" s="1" t="s">
        <v>452</v>
      </c>
      <c r="C245" s="1">
        <v>1</v>
      </c>
      <c r="D245" s="136"/>
      <c r="E245" s="136"/>
      <c r="F245" s="135"/>
    </row>
    <row r="246" spans="1:6" s="23" customFormat="1" ht="15.75">
      <c r="A246" s="155" t="s">
        <v>2</v>
      </c>
      <c r="B246" s="155"/>
      <c r="C246" s="156">
        <v>7</v>
      </c>
      <c r="D246" s="137"/>
      <c r="E246" s="156"/>
      <c r="F246" s="155"/>
    </row>
    <row r="247" spans="1:6" ht="47.25" customHeight="1">
      <c r="A247" s="56" t="s">
        <v>213</v>
      </c>
      <c r="B247" s="2" t="s">
        <v>621</v>
      </c>
      <c r="C247" s="1">
        <v>4</v>
      </c>
      <c r="D247" s="56" t="s">
        <v>14</v>
      </c>
      <c r="E247" s="2" t="s">
        <v>407</v>
      </c>
      <c r="F247" s="69" t="s">
        <v>216</v>
      </c>
    </row>
    <row r="248" spans="1:6" ht="31.5">
      <c r="A248" s="68"/>
      <c r="B248" s="2" t="s">
        <v>622</v>
      </c>
      <c r="C248" s="29">
        <v>1</v>
      </c>
      <c r="D248" s="68"/>
      <c r="E248" s="2" t="s">
        <v>407</v>
      </c>
      <c r="F248" s="157"/>
    </row>
    <row r="249" spans="1:6" s="23" customFormat="1" ht="15.75">
      <c r="A249" s="7" t="s">
        <v>2</v>
      </c>
      <c r="B249" s="6"/>
      <c r="C249" s="9">
        <v>5</v>
      </c>
      <c r="D249" s="6"/>
      <c r="E249" s="9"/>
      <c r="F249" s="7"/>
    </row>
    <row r="250" spans="1:6" ht="47.25" customHeight="1">
      <c r="A250" s="56" t="s">
        <v>218</v>
      </c>
      <c r="B250" s="2" t="s">
        <v>460</v>
      </c>
      <c r="C250" s="1">
        <v>2</v>
      </c>
      <c r="D250" s="123" t="s">
        <v>223</v>
      </c>
      <c r="E250" s="56" t="s">
        <v>224</v>
      </c>
      <c r="F250" s="56" t="s">
        <v>221</v>
      </c>
    </row>
    <row r="251" spans="1:6" ht="25.5" customHeight="1">
      <c r="A251" s="57"/>
      <c r="B251" s="2" t="s">
        <v>665</v>
      </c>
      <c r="C251" s="1">
        <v>1</v>
      </c>
      <c r="D251" s="125"/>
      <c r="E251" s="88"/>
      <c r="F251" s="57"/>
    </row>
    <row r="252" spans="1:6" ht="33" customHeight="1">
      <c r="A252" s="57"/>
      <c r="B252" s="2" t="s">
        <v>36</v>
      </c>
      <c r="C252" s="1">
        <v>1</v>
      </c>
      <c r="D252" s="54" t="s">
        <v>14</v>
      </c>
      <c r="E252" s="88"/>
      <c r="F252" s="57"/>
    </row>
    <row r="253" spans="1:6" s="23" customFormat="1" ht="15.75">
      <c r="A253" s="44" t="s">
        <v>2</v>
      </c>
      <c r="B253" s="12"/>
      <c r="C253" s="43">
        <f>SUM(C250:C252)</f>
        <v>4</v>
      </c>
      <c r="D253" s="12"/>
      <c r="E253" s="43"/>
      <c r="F253" s="44"/>
    </row>
    <row r="254" spans="1:6" ht="74.25" customHeight="1">
      <c r="A254" s="86" t="s">
        <v>228</v>
      </c>
      <c r="B254" s="2" t="s">
        <v>674</v>
      </c>
      <c r="C254" s="2">
        <v>5</v>
      </c>
      <c r="D254" s="56" t="s">
        <v>34</v>
      </c>
      <c r="E254" s="2">
        <v>26054.25</v>
      </c>
      <c r="F254" s="158" t="s">
        <v>227</v>
      </c>
    </row>
    <row r="255" spans="1:6" ht="67.5" customHeight="1">
      <c r="A255" s="139"/>
      <c r="B255" s="2" t="s">
        <v>675</v>
      </c>
      <c r="C255" s="2">
        <v>2</v>
      </c>
      <c r="D255" s="57"/>
      <c r="E255" s="2">
        <v>21217.5</v>
      </c>
      <c r="F255" s="159"/>
    </row>
    <row r="256" spans="1:6" ht="34.5" customHeight="1">
      <c r="A256" s="139"/>
      <c r="B256" s="2" t="s">
        <v>676</v>
      </c>
      <c r="C256" s="2">
        <v>2</v>
      </c>
      <c r="D256" s="57"/>
      <c r="E256" s="2">
        <v>24100</v>
      </c>
      <c r="F256" s="159"/>
    </row>
    <row r="257" spans="1:6" ht="34.5" customHeight="1">
      <c r="A257" s="139"/>
      <c r="B257" s="2" t="s">
        <v>13</v>
      </c>
      <c r="C257" s="2">
        <v>8</v>
      </c>
      <c r="D257" s="57"/>
      <c r="E257" s="2">
        <v>20500</v>
      </c>
      <c r="F257" s="160"/>
    </row>
    <row r="258" spans="1:6" ht="34.5" customHeight="1">
      <c r="A258" s="145"/>
      <c r="B258" s="2" t="s">
        <v>92</v>
      </c>
      <c r="C258" s="2">
        <v>2</v>
      </c>
      <c r="D258" s="54"/>
      <c r="E258" s="2">
        <v>19000</v>
      </c>
      <c r="F258" s="161"/>
    </row>
    <row r="259" spans="1:6" ht="34.5" customHeight="1">
      <c r="A259" s="145"/>
      <c r="B259" s="2" t="s">
        <v>177</v>
      </c>
      <c r="C259" s="2">
        <v>2</v>
      </c>
      <c r="D259" s="54"/>
      <c r="E259" s="2">
        <v>24000</v>
      </c>
      <c r="F259" s="161"/>
    </row>
    <row r="260" spans="1:6" ht="34.5" customHeight="1">
      <c r="A260" s="145"/>
      <c r="B260" s="2" t="s">
        <v>677</v>
      </c>
      <c r="C260" s="2">
        <v>2</v>
      </c>
      <c r="D260" s="54"/>
      <c r="E260" s="2">
        <v>20000</v>
      </c>
      <c r="F260" s="161"/>
    </row>
    <row r="261" spans="1:6" s="23" customFormat="1" ht="15.75">
      <c r="A261" s="44" t="s">
        <v>2</v>
      </c>
      <c r="B261" s="141"/>
      <c r="C261" s="7">
        <v>6</v>
      </c>
      <c r="D261" s="141"/>
      <c r="E261" s="141"/>
      <c r="F261" s="141"/>
    </row>
    <row r="262" spans="1:6" ht="47.25">
      <c r="A262" s="4" t="s">
        <v>229</v>
      </c>
      <c r="B262" s="1" t="s">
        <v>679</v>
      </c>
      <c r="C262" s="1">
        <v>2</v>
      </c>
      <c r="D262" s="4" t="s">
        <v>235</v>
      </c>
      <c r="E262" s="4" t="s">
        <v>678</v>
      </c>
      <c r="F262" s="4" t="s">
        <v>232</v>
      </c>
    </row>
    <row r="263" spans="1:6" s="23" customFormat="1" ht="15.75">
      <c r="A263" s="7" t="s">
        <v>2</v>
      </c>
      <c r="B263" s="6"/>
      <c r="C263" s="9">
        <f>SUM(C262:C262)</f>
        <v>2</v>
      </c>
      <c r="D263" s="6"/>
      <c r="E263" s="9"/>
      <c r="F263" s="7"/>
    </row>
    <row r="264" spans="1:6" ht="31.5" customHeight="1">
      <c r="A264" s="56" t="s">
        <v>236</v>
      </c>
      <c r="B264" s="2" t="s">
        <v>238</v>
      </c>
      <c r="C264" s="1">
        <v>5</v>
      </c>
      <c r="D264" s="56" t="s">
        <v>14</v>
      </c>
      <c r="E264" s="56" t="s">
        <v>669</v>
      </c>
      <c r="F264" s="69" t="s">
        <v>237</v>
      </c>
    </row>
    <row r="265" spans="1:6" ht="31.5">
      <c r="A265" s="57"/>
      <c r="B265" s="2" t="s">
        <v>471</v>
      </c>
      <c r="C265" s="1">
        <v>2</v>
      </c>
      <c r="D265" s="57"/>
      <c r="E265" s="57"/>
      <c r="F265" s="70"/>
    </row>
    <row r="266" spans="1:6" ht="15.75">
      <c r="A266" s="57"/>
      <c r="B266" s="2" t="s">
        <v>209</v>
      </c>
      <c r="C266" s="1">
        <v>2</v>
      </c>
      <c r="D266" s="57"/>
      <c r="E266" s="68"/>
      <c r="F266" s="70"/>
    </row>
    <row r="267" spans="1:6" ht="15.75">
      <c r="A267" s="57"/>
      <c r="B267" s="2" t="s">
        <v>668</v>
      </c>
      <c r="C267" s="1">
        <v>3</v>
      </c>
      <c r="D267" s="57"/>
      <c r="E267" s="162" t="s">
        <v>470</v>
      </c>
      <c r="F267" s="70"/>
    </row>
    <row r="268" spans="1:6" s="23" customFormat="1" ht="15.75">
      <c r="A268" s="7" t="s">
        <v>2</v>
      </c>
      <c r="B268" s="6"/>
      <c r="C268" s="9">
        <f>SUM(C264:C267)</f>
        <v>12</v>
      </c>
      <c r="D268" s="6"/>
      <c r="E268" s="9"/>
      <c r="F268" s="7"/>
    </row>
    <row r="269" spans="1:6" s="52" customFormat="1" ht="32.25" customHeight="1">
      <c r="A269" s="56" t="s">
        <v>239</v>
      </c>
      <c r="B269" s="2" t="s">
        <v>252</v>
      </c>
      <c r="C269" s="1">
        <v>4</v>
      </c>
      <c r="D269" s="56" t="s">
        <v>14</v>
      </c>
      <c r="E269" s="56">
        <v>16900</v>
      </c>
      <c r="F269" s="69" t="s">
        <v>240</v>
      </c>
    </row>
    <row r="270" spans="1:6" s="52" customFormat="1" ht="45.75" customHeight="1">
      <c r="A270" s="57"/>
      <c r="B270" s="14" t="s">
        <v>476</v>
      </c>
      <c r="C270" s="1">
        <v>1</v>
      </c>
      <c r="D270" s="57"/>
      <c r="E270" s="163"/>
      <c r="F270" s="70"/>
    </row>
    <row r="271" spans="1:6" s="52" customFormat="1" ht="45.75" customHeight="1">
      <c r="A271" s="57"/>
      <c r="B271" s="14" t="s">
        <v>477</v>
      </c>
      <c r="C271" s="1">
        <v>1</v>
      </c>
      <c r="D271" s="57"/>
      <c r="E271" s="163"/>
      <c r="F271" s="70"/>
    </row>
    <row r="272" spans="1:6" s="52" customFormat="1" ht="45.75" customHeight="1">
      <c r="A272" s="57"/>
      <c r="B272" s="14" t="s">
        <v>478</v>
      </c>
      <c r="C272" s="1">
        <v>1</v>
      </c>
      <c r="D272" s="57"/>
      <c r="E272" s="163"/>
      <c r="F272" s="70"/>
    </row>
    <row r="273" spans="1:6" s="52" customFormat="1" ht="32.25" customHeight="1">
      <c r="A273" s="57"/>
      <c r="B273" s="14" t="s">
        <v>345</v>
      </c>
      <c r="C273" s="1">
        <v>3</v>
      </c>
      <c r="D273" s="57"/>
      <c r="E273" s="163"/>
      <c r="F273" s="70"/>
    </row>
    <row r="274" spans="1:6" s="52" customFormat="1" ht="32.25" customHeight="1">
      <c r="A274" s="57"/>
      <c r="B274" s="1" t="s">
        <v>87</v>
      </c>
      <c r="C274" s="1">
        <v>1</v>
      </c>
      <c r="D274" s="57"/>
      <c r="E274" s="163"/>
      <c r="F274" s="70"/>
    </row>
    <row r="275" spans="1:6" s="52" customFormat="1" ht="32.25" customHeight="1">
      <c r="A275" s="57"/>
      <c r="B275" s="2" t="s">
        <v>19</v>
      </c>
      <c r="C275" s="1">
        <v>1</v>
      </c>
      <c r="D275" s="57"/>
      <c r="E275" s="163"/>
      <c r="F275" s="70"/>
    </row>
    <row r="276" spans="1:6" s="52" customFormat="1" ht="32.25" customHeight="1">
      <c r="A276" s="57"/>
      <c r="B276" s="2" t="s">
        <v>177</v>
      </c>
      <c r="C276" s="1">
        <v>1</v>
      </c>
      <c r="D276" s="57"/>
      <c r="E276" s="163"/>
      <c r="F276" s="70"/>
    </row>
    <row r="277" spans="1:6" s="52" customFormat="1" ht="32.25" customHeight="1">
      <c r="A277" s="57"/>
      <c r="B277" s="2" t="s">
        <v>13</v>
      </c>
      <c r="C277" s="1">
        <v>4</v>
      </c>
      <c r="D277" s="57"/>
      <c r="E277" s="163"/>
      <c r="F277" s="70"/>
    </row>
    <row r="278" spans="1:6" s="52" customFormat="1" ht="32.25" customHeight="1">
      <c r="A278" s="57"/>
      <c r="B278" s="2" t="s">
        <v>425</v>
      </c>
      <c r="C278" s="1">
        <v>2</v>
      </c>
      <c r="D278" s="68"/>
      <c r="E278" s="164"/>
      <c r="F278" s="70"/>
    </row>
    <row r="279" spans="1:6" s="23" customFormat="1" ht="15.75">
      <c r="A279" s="7" t="s">
        <v>2</v>
      </c>
      <c r="B279" s="6"/>
      <c r="C279" s="9">
        <v>19</v>
      </c>
      <c r="D279" s="6"/>
      <c r="E279" s="9"/>
      <c r="F279" s="7"/>
    </row>
    <row r="280" spans="1:6" ht="48" customHeight="1">
      <c r="A280" s="56" t="s">
        <v>253</v>
      </c>
      <c r="B280" s="2" t="s">
        <v>85</v>
      </c>
      <c r="C280" s="1">
        <v>2</v>
      </c>
      <c r="D280" s="56" t="s">
        <v>10</v>
      </c>
      <c r="E280" s="2" t="s">
        <v>651</v>
      </c>
      <c r="F280" s="56" t="s">
        <v>255</v>
      </c>
    </row>
    <row r="281" spans="1:6" ht="45" customHeight="1">
      <c r="A281" s="57"/>
      <c r="B281" s="165" t="s">
        <v>471</v>
      </c>
      <c r="C281" s="1">
        <v>1</v>
      </c>
      <c r="D281" s="57"/>
      <c r="E281" s="2" t="s">
        <v>652</v>
      </c>
      <c r="F281" s="59"/>
    </row>
    <row r="282" spans="1:6" ht="66.75" customHeight="1">
      <c r="A282" s="166"/>
      <c r="B282" s="2" t="s">
        <v>646</v>
      </c>
      <c r="C282" s="1">
        <v>1</v>
      </c>
      <c r="D282" s="57"/>
      <c r="E282" s="2" t="s">
        <v>653</v>
      </c>
      <c r="F282" s="59"/>
    </row>
    <row r="283" spans="1:6" ht="47.25" customHeight="1">
      <c r="A283" s="57"/>
      <c r="B283" s="167" t="s">
        <v>647</v>
      </c>
      <c r="C283" s="1">
        <v>1</v>
      </c>
      <c r="D283" s="57"/>
      <c r="E283" s="142" t="s">
        <v>654</v>
      </c>
      <c r="F283" s="59"/>
    </row>
    <row r="284" spans="1:6" ht="47.25" customHeight="1">
      <c r="A284" s="57"/>
      <c r="B284" s="82" t="s">
        <v>648</v>
      </c>
      <c r="C284" s="1">
        <v>1</v>
      </c>
      <c r="D284" s="57"/>
      <c r="E284" s="142"/>
      <c r="F284" s="59"/>
    </row>
    <row r="285" spans="1:6" ht="47.25" customHeight="1">
      <c r="A285" s="57"/>
      <c r="B285" s="82" t="s">
        <v>649</v>
      </c>
      <c r="C285" s="1">
        <v>1</v>
      </c>
      <c r="D285" s="57"/>
      <c r="E285" s="142"/>
      <c r="F285" s="59"/>
    </row>
    <row r="286" spans="1:6" ht="47.25" customHeight="1">
      <c r="A286" s="57"/>
      <c r="B286" s="82" t="s">
        <v>650</v>
      </c>
      <c r="C286" s="1">
        <v>1</v>
      </c>
      <c r="D286" s="57"/>
      <c r="E286" s="142"/>
      <c r="F286" s="59"/>
    </row>
    <row r="287" spans="1:6" ht="45" customHeight="1">
      <c r="A287" s="57"/>
      <c r="B287" s="2" t="s">
        <v>426</v>
      </c>
      <c r="C287" s="1">
        <v>1</v>
      </c>
      <c r="D287" s="57"/>
      <c r="E287" s="2" t="s">
        <v>655</v>
      </c>
      <c r="F287" s="59"/>
    </row>
    <row r="288" spans="1:6" s="23" customFormat="1" ht="15.75">
      <c r="A288" s="7" t="s">
        <v>2</v>
      </c>
      <c r="B288" s="6"/>
      <c r="C288" s="9">
        <f>SUM(C280:C287)</f>
        <v>9</v>
      </c>
      <c r="D288" s="6"/>
      <c r="E288" s="9"/>
      <c r="F288" s="7"/>
    </row>
    <row r="289" spans="1:6" ht="15.75" customHeight="1">
      <c r="A289" s="56" t="s">
        <v>257</v>
      </c>
      <c r="B289" s="168" t="s">
        <v>277</v>
      </c>
      <c r="C289" s="1">
        <v>1</v>
      </c>
      <c r="D289" s="56" t="s">
        <v>10</v>
      </c>
      <c r="E289" s="169">
        <v>18660</v>
      </c>
      <c r="F289" s="56" t="s">
        <v>260</v>
      </c>
    </row>
    <row r="290" spans="1:6" ht="31.5">
      <c r="A290" s="57"/>
      <c r="B290" s="168" t="s">
        <v>85</v>
      </c>
      <c r="C290" s="1">
        <v>5</v>
      </c>
      <c r="D290" s="57"/>
      <c r="E290" s="169">
        <v>16998</v>
      </c>
      <c r="F290" s="57"/>
    </row>
    <row r="291" spans="1:6" ht="15.75">
      <c r="A291" s="57"/>
      <c r="B291" s="168" t="s">
        <v>278</v>
      </c>
      <c r="C291" s="1">
        <v>2</v>
      </c>
      <c r="D291" s="57"/>
      <c r="E291" s="169">
        <v>15885</v>
      </c>
      <c r="F291" s="57"/>
    </row>
    <row r="292" spans="1:6" ht="15.75">
      <c r="A292" s="57"/>
      <c r="B292" s="168" t="s">
        <v>279</v>
      </c>
      <c r="C292" s="1">
        <v>1</v>
      </c>
      <c r="D292" s="57"/>
      <c r="E292" s="169">
        <v>21285</v>
      </c>
      <c r="F292" s="57"/>
    </row>
    <row r="293" spans="1:6" ht="31.5">
      <c r="A293" s="57"/>
      <c r="B293" s="168" t="s">
        <v>280</v>
      </c>
      <c r="C293" s="1">
        <v>1</v>
      </c>
      <c r="D293" s="57"/>
      <c r="E293" s="169">
        <v>19856.25</v>
      </c>
      <c r="F293" s="57"/>
    </row>
    <row r="294" spans="1:6" ht="47.25">
      <c r="A294" s="57"/>
      <c r="B294" s="168" t="s">
        <v>281</v>
      </c>
      <c r="C294" s="1">
        <v>1</v>
      </c>
      <c r="D294" s="57"/>
      <c r="E294" s="169">
        <v>19856.25</v>
      </c>
      <c r="F294" s="57"/>
    </row>
    <row r="295" spans="1:6" ht="34.5" customHeight="1">
      <c r="A295" s="57"/>
      <c r="B295" s="168" t="s">
        <v>282</v>
      </c>
      <c r="C295" s="1">
        <v>1</v>
      </c>
      <c r="D295" s="57"/>
      <c r="E295" s="169">
        <v>19856.25</v>
      </c>
      <c r="F295" s="57"/>
    </row>
    <row r="296" spans="1:6" ht="34.5" customHeight="1">
      <c r="A296" s="57"/>
      <c r="B296" s="168" t="s">
        <v>283</v>
      </c>
      <c r="C296" s="1">
        <v>1</v>
      </c>
      <c r="D296" s="57"/>
      <c r="E296" s="169">
        <v>16744.5</v>
      </c>
      <c r="F296" s="57"/>
    </row>
    <row r="297" spans="1:6" ht="31.5">
      <c r="A297" s="57"/>
      <c r="B297" s="168" t="s">
        <v>284</v>
      </c>
      <c r="C297" s="1">
        <v>1</v>
      </c>
      <c r="D297" s="57"/>
      <c r="E297" s="169">
        <v>16998</v>
      </c>
      <c r="F297" s="57"/>
    </row>
    <row r="298" spans="1:6" ht="33" customHeight="1">
      <c r="A298" s="68"/>
      <c r="B298" s="168" t="s">
        <v>285</v>
      </c>
      <c r="C298" s="1">
        <v>2</v>
      </c>
      <c r="D298" s="68"/>
      <c r="E298" s="169">
        <v>16744.5</v>
      </c>
      <c r="F298" s="68"/>
    </row>
    <row r="299" spans="1:6" s="23" customFormat="1" ht="15.75">
      <c r="A299" s="7" t="s">
        <v>2</v>
      </c>
      <c r="B299" s="6"/>
      <c r="C299" s="9">
        <v>16</v>
      </c>
      <c r="D299" s="6"/>
      <c r="E299" s="9"/>
      <c r="F299" s="7"/>
    </row>
    <row r="300" spans="1:6" ht="15.75" customHeight="1">
      <c r="A300" s="56" t="s">
        <v>286</v>
      </c>
      <c r="B300" s="1" t="s">
        <v>288</v>
      </c>
      <c r="C300" s="1">
        <v>1</v>
      </c>
      <c r="D300" s="56" t="s">
        <v>289</v>
      </c>
      <c r="E300" s="56" t="s">
        <v>290</v>
      </c>
      <c r="F300" s="69" t="s">
        <v>287</v>
      </c>
    </row>
    <row r="301" spans="1:6" ht="15.75">
      <c r="A301" s="57"/>
      <c r="B301" s="1" t="s">
        <v>291</v>
      </c>
      <c r="C301" s="1">
        <v>1</v>
      </c>
      <c r="D301" s="57"/>
      <c r="E301" s="88"/>
      <c r="F301" s="70"/>
    </row>
    <row r="302" spans="1:6" ht="31.5">
      <c r="A302" s="57"/>
      <c r="B302" s="2" t="s">
        <v>292</v>
      </c>
      <c r="C302" s="1">
        <v>1</v>
      </c>
      <c r="D302" s="57"/>
      <c r="E302" s="88"/>
      <c r="F302" s="70"/>
    </row>
    <row r="303" spans="1:6" ht="31.5">
      <c r="A303" s="57"/>
      <c r="B303" s="2" t="s">
        <v>293</v>
      </c>
      <c r="C303" s="1">
        <v>2</v>
      </c>
      <c r="D303" s="57"/>
      <c r="E303" s="88"/>
      <c r="F303" s="70"/>
    </row>
    <row r="304" spans="1:6" ht="15.75">
      <c r="A304" s="57"/>
      <c r="B304" s="2" t="s">
        <v>427</v>
      </c>
      <c r="C304" s="1">
        <v>1</v>
      </c>
      <c r="D304" s="57"/>
      <c r="E304" s="88"/>
      <c r="F304" s="70"/>
    </row>
    <row r="305" spans="1:6" ht="31.5">
      <c r="A305" s="57"/>
      <c r="B305" s="2" t="s">
        <v>294</v>
      </c>
      <c r="C305" s="1">
        <v>1</v>
      </c>
      <c r="D305" s="57"/>
      <c r="E305" s="88"/>
      <c r="F305" s="70"/>
    </row>
    <row r="306" spans="1:6" s="23" customFormat="1" ht="18" customHeight="1">
      <c r="A306" s="7" t="s">
        <v>2</v>
      </c>
      <c r="B306" s="7"/>
      <c r="C306" s="9">
        <f>SUM(C300:C305)</f>
        <v>7</v>
      </c>
      <c r="D306" s="6"/>
      <c r="E306" s="9"/>
      <c r="F306" s="7"/>
    </row>
    <row r="307" spans="1:6" ht="31.5">
      <c r="A307" s="56" t="s">
        <v>295</v>
      </c>
      <c r="B307" s="2" t="s">
        <v>300</v>
      </c>
      <c r="C307" s="1">
        <v>2</v>
      </c>
      <c r="D307" s="56" t="s">
        <v>259</v>
      </c>
      <c r="E307" s="56" t="s">
        <v>483</v>
      </c>
      <c r="F307" s="56" t="s">
        <v>296</v>
      </c>
    </row>
    <row r="308" spans="1:6" ht="15.75">
      <c r="A308" s="57"/>
      <c r="B308" s="2" t="s">
        <v>301</v>
      </c>
      <c r="C308" s="1">
        <v>1</v>
      </c>
      <c r="D308" s="57"/>
      <c r="E308" s="88"/>
      <c r="F308" s="57"/>
    </row>
    <row r="309" spans="1:6" ht="31.5">
      <c r="A309" s="57"/>
      <c r="B309" s="2" t="s">
        <v>302</v>
      </c>
      <c r="C309" s="1">
        <v>4</v>
      </c>
      <c r="D309" s="57"/>
      <c r="E309" s="88"/>
      <c r="F309" s="57"/>
    </row>
    <row r="310" spans="1:6" ht="47.25">
      <c r="A310" s="57"/>
      <c r="B310" s="2" t="s">
        <v>303</v>
      </c>
      <c r="C310" s="1">
        <v>2</v>
      </c>
      <c r="D310" s="57"/>
      <c r="E310" s="88"/>
      <c r="F310" s="57"/>
    </row>
    <row r="311" spans="1:6" s="23" customFormat="1" ht="15.75">
      <c r="A311" s="7" t="s">
        <v>2</v>
      </c>
      <c r="B311" s="6"/>
      <c r="C311" s="9">
        <f>SUM(C307:C310)</f>
        <v>9</v>
      </c>
      <c r="D311" s="6"/>
      <c r="E311" s="9"/>
      <c r="F311" s="7"/>
    </row>
    <row r="312" spans="1:6" ht="20.25" customHeight="1">
      <c r="A312" s="56" t="s">
        <v>304</v>
      </c>
      <c r="B312" s="2" t="s">
        <v>36</v>
      </c>
      <c r="C312" s="1">
        <v>1</v>
      </c>
      <c r="D312" s="56" t="s">
        <v>420</v>
      </c>
      <c r="E312" s="170" t="s">
        <v>626</v>
      </c>
      <c r="F312" s="142" t="s">
        <v>306</v>
      </c>
    </row>
    <row r="313" spans="1:6" ht="20.25" customHeight="1">
      <c r="A313" s="57"/>
      <c r="B313" s="18" t="s">
        <v>627</v>
      </c>
      <c r="C313" s="171">
        <v>1</v>
      </c>
      <c r="D313" s="57"/>
      <c r="E313" s="166"/>
      <c r="F313" s="142"/>
    </row>
    <row r="314" spans="1:6" ht="36" customHeight="1">
      <c r="A314" s="57"/>
      <c r="B314" s="18" t="s">
        <v>628</v>
      </c>
      <c r="C314" s="171">
        <v>1</v>
      </c>
      <c r="D314" s="57"/>
      <c r="E314" s="166"/>
      <c r="F314" s="142"/>
    </row>
    <row r="315" spans="1:6" ht="47.25" customHeight="1">
      <c r="A315" s="68"/>
      <c r="B315" s="18" t="s">
        <v>629</v>
      </c>
      <c r="C315" s="171">
        <v>1</v>
      </c>
      <c r="D315" s="68"/>
      <c r="E315" s="172"/>
      <c r="F315" s="142"/>
    </row>
    <row r="316" spans="1:6" s="23" customFormat="1" ht="15.75">
      <c r="A316" s="7" t="s">
        <v>2</v>
      </c>
      <c r="B316" s="7"/>
      <c r="C316" s="9">
        <v>4</v>
      </c>
      <c r="D316" s="6"/>
      <c r="E316" s="9"/>
      <c r="F316" s="7"/>
    </row>
    <row r="317" spans="1:6" ht="31.5">
      <c r="A317" s="170" t="s">
        <v>307</v>
      </c>
      <c r="B317" s="2" t="s">
        <v>497</v>
      </c>
      <c r="C317" s="1">
        <v>1</v>
      </c>
      <c r="D317" s="69" t="s">
        <v>309</v>
      </c>
      <c r="E317" s="56" t="s">
        <v>633</v>
      </c>
      <c r="F317" s="56" t="s">
        <v>310</v>
      </c>
    </row>
    <row r="318" spans="1:6" ht="47.25">
      <c r="A318" s="57"/>
      <c r="B318" s="2" t="s">
        <v>631</v>
      </c>
      <c r="C318" s="1">
        <v>4</v>
      </c>
      <c r="D318" s="57"/>
      <c r="E318" s="88"/>
      <c r="F318" s="57"/>
    </row>
    <row r="319" spans="1:6" ht="31.5">
      <c r="A319" s="57"/>
      <c r="B319" s="2" t="s">
        <v>632</v>
      </c>
      <c r="C319" s="1">
        <v>1</v>
      </c>
      <c r="D319" s="57"/>
      <c r="E319" s="88"/>
      <c r="F319" s="57"/>
    </row>
    <row r="320" spans="1:6" ht="31.5">
      <c r="A320" s="57"/>
      <c r="B320" s="173" t="s">
        <v>313</v>
      </c>
      <c r="C320" s="1">
        <v>8</v>
      </c>
      <c r="D320" s="68"/>
      <c r="E320" s="100"/>
      <c r="F320" s="57"/>
    </row>
    <row r="321" spans="1:6" s="23" customFormat="1" ht="15.75">
      <c r="A321" s="7" t="s">
        <v>2</v>
      </c>
      <c r="B321" s="6"/>
      <c r="C321" s="9">
        <f>SUM(C317:C320)</f>
        <v>14</v>
      </c>
      <c r="D321" s="6"/>
      <c r="E321" s="9"/>
      <c r="F321" s="7"/>
    </row>
    <row r="322" spans="1:6" ht="30.75" customHeight="1">
      <c r="A322" s="4" t="s">
        <v>314</v>
      </c>
      <c r="B322" s="1"/>
      <c r="C322" s="1"/>
      <c r="D322" s="4" t="s">
        <v>10</v>
      </c>
      <c r="E322" s="4"/>
      <c r="F322" s="4" t="s">
        <v>315</v>
      </c>
    </row>
    <row r="323" spans="1:6" s="23" customFormat="1" ht="15.75">
      <c r="A323" s="7" t="s">
        <v>2</v>
      </c>
      <c r="B323" s="6"/>
      <c r="C323" s="9">
        <v>0</v>
      </c>
      <c r="D323" s="6"/>
      <c r="E323" s="9"/>
      <c r="F323" s="7"/>
    </row>
    <row r="324" spans="1:6" s="23" customFormat="1" ht="15.75">
      <c r="A324" s="56" t="s">
        <v>340</v>
      </c>
      <c r="B324" s="1" t="s">
        <v>178</v>
      </c>
      <c r="C324" s="9">
        <v>1</v>
      </c>
      <c r="D324" s="56" t="s">
        <v>14</v>
      </c>
      <c r="E324" s="56">
        <v>25000</v>
      </c>
      <c r="F324" s="56" t="s">
        <v>341</v>
      </c>
    </row>
    <row r="325" spans="1:6" ht="49.5" customHeight="1">
      <c r="A325" s="57"/>
      <c r="B325" s="2" t="s">
        <v>685</v>
      </c>
      <c r="C325" s="1">
        <v>1</v>
      </c>
      <c r="D325" s="57"/>
      <c r="E325" s="57"/>
      <c r="F325" s="57"/>
    </row>
    <row r="326" spans="1:6" ht="49.5" customHeight="1">
      <c r="A326" s="57"/>
      <c r="B326" s="2" t="s">
        <v>466</v>
      </c>
      <c r="C326" s="1">
        <v>1</v>
      </c>
      <c r="D326" s="57"/>
      <c r="E326" s="57"/>
      <c r="F326" s="57"/>
    </row>
    <row r="327" spans="1:6" ht="49.5" customHeight="1">
      <c r="A327" s="57"/>
      <c r="B327" s="2" t="s">
        <v>686</v>
      </c>
      <c r="C327" s="1">
        <v>1</v>
      </c>
      <c r="D327" s="57"/>
      <c r="E327" s="57"/>
      <c r="F327" s="57"/>
    </row>
    <row r="328" spans="1:6" ht="49.5" customHeight="1">
      <c r="A328" s="57"/>
      <c r="B328" s="2" t="s">
        <v>467</v>
      </c>
      <c r="C328" s="1">
        <v>1</v>
      </c>
      <c r="D328" s="57"/>
      <c r="E328" s="57"/>
      <c r="F328" s="57"/>
    </row>
    <row r="329" spans="1:6" ht="39.75" customHeight="1">
      <c r="A329" s="57"/>
      <c r="B329" s="2" t="s">
        <v>344</v>
      </c>
      <c r="C329" s="1">
        <v>1</v>
      </c>
      <c r="D329" s="57"/>
      <c r="E329" s="57"/>
      <c r="F329" s="57"/>
    </row>
    <row r="330" spans="1:6" ht="28.5" customHeight="1">
      <c r="A330" s="57"/>
      <c r="B330" s="2" t="s">
        <v>345</v>
      </c>
      <c r="C330" s="1">
        <v>10</v>
      </c>
      <c r="D330" s="57"/>
      <c r="E330" s="57"/>
      <c r="F330" s="57"/>
    </row>
    <row r="331" spans="1:6" ht="28.5" customHeight="1">
      <c r="A331" s="57"/>
      <c r="B331" s="2" t="s">
        <v>346</v>
      </c>
      <c r="C331" s="1">
        <v>6</v>
      </c>
      <c r="D331" s="57"/>
      <c r="E331" s="57"/>
      <c r="F331" s="57"/>
    </row>
    <row r="332" spans="1:6" s="23" customFormat="1" ht="15.75">
      <c r="A332" s="7" t="s">
        <v>2</v>
      </c>
      <c r="B332" s="6"/>
      <c r="C332" s="9">
        <f>SUM(C325:C331)</f>
        <v>21</v>
      </c>
      <c r="D332" s="6"/>
      <c r="E332" s="9"/>
      <c r="F332" s="7"/>
    </row>
    <row r="333" spans="1:6" s="23" customFormat="1" ht="23.25" customHeight="1">
      <c r="A333" s="56" t="s">
        <v>319</v>
      </c>
      <c r="B333" s="1" t="s">
        <v>428</v>
      </c>
      <c r="C333" s="29">
        <v>1</v>
      </c>
      <c r="D333" s="174" t="s">
        <v>429</v>
      </c>
      <c r="E333" s="175">
        <v>25000</v>
      </c>
      <c r="F333" s="69" t="s">
        <v>543</v>
      </c>
    </row>
    <row r="334" spans="1:6" s="23" customFormat="1" ht="23.25" customHeight="1">
      <c r="A334" s="57"/>
      <c r="B334" s="1" t="s">
        <v>544</v>
      </c>
      <c r="C334" s="29">
        <v>1</v>
      </c>
      <c r="D334" s="176"/>
      <c r="E334" s="175"/>
      <c r="F334" s="70"/>
    </row>
    <row r="335" spans="1:6" s="23" customFormat="1" ht="23.25" customHeight="1">
      <c r="A335" s="68"/>
      <c r="B335" s="2" t="s">
        <v>318</v>
      </c>
      <c r="C335" s="1">
        <v>1</v>
      </c>
      <c r="D335" s="177"/>
      <c r="E335" s="175"/>
      <c r="F335" s="157"/>
    </row>
    <row r="336" spans="1:6" s="23" customFormat="1" ht="15.75">
      <c r="A336" s="7" t="s">
        <v>2</v>
      </c>
      <c r="B336" s="6"/>
      <c r="C336" s="9">
        <v>4</v>
      </c>
      <c r="D336" s="6"/>
      <c r="E336" s="9"/>
      <c r="F336" s="7"/>
    </row>
    <row r="337" spans="1:6" ht="15.75" customHeight="1">
      <c r="A337" s="56" t="s">
        <v>320</v>
      </c>
      <c r="B337" s="1" t="s">
        <v>177</v>
      </c>
      <c r="C337" s="1">
        <v>2</v>
      </c>
      <c r="D337" s="56" t="s">
        <v>321</v>
      </c>
      <c r="E337" s="56" t="s">
        <v>328</v>
      </c>
      <c r="F337" s="69" t="s">
        <v>323</v>
      </c>
    </row>
    <row r="338" spans="1:6" ht="15.75">
      <c r="A338" s="57"/>
      <c r="B338" s="1" t="s">
        <v>329</v>
      </c>
      <c r="C338" s="1">
        <v>2</v>
      </c>
      <c r="D338" s="57"/>
      <c r="E338" s="88"/>
      <c r="F338" s="70"/>
    </row>
    <row r="339" spans="1:6" s="23" customFormat="1" ht="15.75">
      <c r="A339" s="7" t="s">
        <v>2</v>
      </c>
      <c r="B339" s="6"/>
      <c r="C339" s="9">
        <f>SUM(C337:C338)</f>
        <v>4</v>
      </c>
      <c r="D339" s="6"/>
      <c r="E339" s="9"/>
      <c r="F339" s="7"/>
    </row>
    <row r="340" spans="1:6" ht="15.75" customHeight="1">
      <c r="A340" s="56" t="s">
        <v>330</v>
      </c>
      <c r="B340" s="2" t="s">
        <v>332</v>
      </c>
      <c r="C340" s="1">
        <v>1</v>
      </c>
      <c r="D340" s="56" t="s">
        <v>259</v>
      </c>
      <c r="E340" s="56" t="s">
        <v>430</v>
      </c>
      <c r="F340" s="56" t="s">
        <v>331</v>
      </c>
    </row>
    <row r="341" spans="1:6" ht="15.75">
      <c r="A341" s="57"/>
      <c r="B341" s="2" t="s">
        <v>333</v>
      </c>
      <c r="C341" s="1">
        <v>1</v>
      </c>
      <c r="D341" s="57"/>
      <c r="E341" s="88"/>
      <c r="F341" s="57"/>
    </row>
    <row r="342" spans="1:6" ht="15.75">
      <c r="A342" s="57"/>
      <c r="B342" s="2" t="s">
        <v>334</v>
      </c>
      <c r="C342" s="1">
        <v>1</v>
      </c>
      <c r="D342" s="57"/>
      <c r="E342" s="88"/>
      <c r="F342" s="57"/>
    </row>
    <row r="343" spans="1:6" ht="15.75">
      <c r="A343" s="57"/>
      <c r="B343" s="2" t="s">
        <v>431</v>
      </c>
      <c r="C343" s="1">
        <v>1</v>
      </c>
      <c r="D343" s="57"/>
      <c r="E343" s="88"/>
      <c r="F343" s="57"/>
    </row>
    <row r="344" spans="1:6" ht="15.75">
      <c r="A344" s="57"/>
      <c r="B344" s="2" t="s">
        <v>432</v>
      </c>
      <c r="C344" s="1">
        <v>1</v>
      </c>
      <c r="D344" s="57"/>
      <c r="E344" s="88"/>
      <c r="F344" s="57"/>
    </row>
    <row r="345" spans="1:6" ht="15.75">
      <c r="A345" s="178"/>
      <c r="B345" s="2" t="s">
        <v>434</v>
      </c>
      <c r="C345" s="79">
        <v>1</v>
      </c>
      <c r="D345" s="179"/>
      <c r="E345" s="179"/>
      <c r="F345" s="57"/>
    </row>
    <row r="346" spans="1:6" ht="21.75" customHeight="1">
      <c r="A346" s="178"/>
      <c r="B346" s="2" t="s">
        <v>435</v>
      </c>
      <c r="C346" s="79">
        <v>1</v>
      </c>
      <c r="D346" s="179"/>
      <c r="E346" s="179"/>
      <c r="F346" s="57"/>
    </row>
    <row r="347" spans="1:6" ht="21.75" customHeight="1">
      <c r="A347" s="178"/>
      <c r="B347" s="2" t="s">
        <v>480</v>
      </c>
      <c r="C347" s="79">
        <v>1</v>
      </c>
      <c r="D347" s="179"/>
      <c r="E347" s="179"/>
      <c r="F347" s="57"/>
    </row>
    <row r="348" spans="1:6" ht="31.5">
      <c r="A348" s="178"/>
      <c r="B348" s="180" t="s">
        <v>433</v>
      </c>
      <c r="C348" s="79">
        <v>1</v>
      </c>
      <c r="D348" s="179"/>
      <c r="E348" s="179"/>
      <c r="F348" s="57"/>
    </row>
    <row r="349" spans="1:6" s="23" customFormat="1" ht="18.75">
      <c r="A349" s="7" t="s">
        <v>2</v>
      </c>
      <c r="B349" s="181"/>
      <c r="C349" s="6">
        <v>9</v>
      </c>
      <c r="D349" s="182"/>
      <c r="E349" s="182"/>
      <c r="F349" s="30"/>
    </row>
    <row r="350" spans="1:6" ht="47.25">
      <c r="A350" s="56" t="s">
        <v>436</v>
      </c>
      <c r="B350" s="183" t="s">
        <v>495</v>
      </c>
      <c r="C350" s="1">
        <v>1</v>
      </c>
      <c r="D350" s="56" t="s">
        <v>444</v>
      </c>
      <c r="E350" s="56" t="s">
        <v>445</v>
      </c>
      <c r="F350" s="56" t="s">
        <v>335</v>
      </c>
    </row>
    <row r="351" spans="1:6" ht="47.25">
      <c r="A351" s="57"/>
      <c r="B351" s="183" t="s">
        <v>446</v>
      </c>
      <c r="C351" s="1">
        <v>1</v>
      </c>
      <c r="D351" s="57"/>
      <c r="E351" s="163"/>
      <c r="F351" s="57"/>
    </row>
    <row r="352" spans="1:6" ht="47.25">
      <c r="A352" s="57"/>
      <c r="B352" s="183" t="s">
        <v>447</v>
      </c>
      <c r="C352" s="1">
        <v>1</v>
      </c>
      <c r="D352" s="57"/>
      <c r="E352" s="163"/>
      <c r="F352" s="57"/>
    </row>
    <row r="353" spans="1:6" ht="31.5">
      <c r="A353" s="57"/>
      <c r="B353" s="184" t="s">
        <v>496</v>
      </c>
      <c r="C353" s="1">
        <v>1</v>
      </c>
      <c r="D353" s="57"/>
      <c r="E353" s="163"/>
      <c r="F353" s="57"/>
    </row>
    <row r="354" spans="1:6" s="23" customFormat="1" ht="15.75">
      <c r="A354" s="7" t="s">
        <v>2</v>
      </c>
      <c r="B354" s="6"/>
      <c r="C354" s="9">
        <f>SUM(C350:C353)</f>
        <v>4</v>
      </c>
      <c r="D354" s="6"/>
      <c r="E354" s="9"/>
      <c r="F354" s="7"/>
    </row>
    <row r="355" spans="1:6" s="53" customFormat="1" ht="30" customHeight="1">
      <c r="A355" s="17" t="s">
        <v>347</v>
      </c>
      <c r="B355" s="46"/>
      <c r="C355" s="17">
        <f>C235+C240+C246+C249+C253+C261+C263+C268+C279+C288+C299+C306+C311+C316+C321+C323+C332+C339+C336+C349+C354</f>
        <v>167</v>
      </c>
      <c r="D355" s="46"/>
      <c r="E355" s="46"/>
      <c r="F355" s="46"/>
    </row>
  </sheetData>
  <sheetProtection/>
  <mergeCells count="160">
    <mergeCell ref="F163:F167"/>
    <mergeCell ref="E236:E239"/>
    <mergeCell ref="F220:F227"/>
    <mergeCell ref="F247:F248"/>
    <mergeCell ref="F324:F331"/>
    <mergeCell ref="E54:E55"/>
    <mergeCell ref="E56:E62"/>
    <mergeCell ref="F48:F62"/>
    <mergeCell ref="E49:E52"/>
    <mergeCell ref="F254:F257"/>
    <mergeCell ref="D324:D331"/>
    <mergeCell ref="D307:D310"/>
    <mergeCell ref="E283:E286"/>
    <mergeCell ref="E71:E72"/>
    <mergeCell ref="E68:E70"/>
    <mergeCell ref="E264:E266"/>
    <mergeCell ref="E103:E104"/>
    <mergeCell ref="E106:E107"/>
    <mergeCell ref="E108:E109"/>
    <mergeCell ref="E250:E252"/>
    <mergeCell ref="A220:A227"/>
    <mergeCell ref="F340:F348"/>
    <mergeCell ref="A247:A248"/>
    <mergeCell ref="F337:F338"/>
    <mergeCell ref="D337:D338"/>
    <mergeCell ref="E337:E338"/>
    <mergeCell ref="D254:D257"/>
    <mergeCell ref="F250:F252"/>
    <mergeCell ref="D250:D251"/>
    <mergeCell ref="A324:A331"/>
    <mergeCell ref="D48:D62"/>
    <mergeCell ref="A143:A153"/>
    <mergeCell ref="F143:F152"/>
    <mergeCell ref="E300:E305"/>
    <mergeCell ref="A300:A305"/>
    <mergeCell ref="D300:D305"/>
    <mergeCell ref="F300:F305"/>
    <mergeCell ref="F180:F184"/>
    <mergeCell ref="F236:F239"/>
    <mergeCell ref="A241:A245"/>
    <mergeCell ref="A307:A310"/>
    <mergeCell ref="E64:E66"/>
    <mergeCell ref="A264:A267"/>
    <mergeCell ref="A280:A287"/>
    <mergeCell ref="A99:A109"/>
    <mergeCell ref="D40:D46"/>
    <mergeCell ref="E40:E46"/>
    <mergeCell ref="D64:D66"/>
    <mergeCell ref="E233:E234"/>
    <mergeCell ref="D233:D234"/>
    <mergeCell ref="F68:F72"/>
    <mergeCell ref="A163:A167"/>
    <mergeCell ref="F155:F161"/>
    <mergeCell ref="D155:D161"/>
    <mergeCell ref="A2:F2"/>
    <mergeCell ref="A186:A193"/>
    <mergeCell ref="D186:D193"/>
    <mergeCell ref="F186:F193"/>
    <mergeCell ref="F40:F46"/>
    <mergeCell ref="F64:F66"/>
    <mergeCell ref="D317:D320"/>
    <mergeCell ref="E317:E320"/>
    <mergeCell ref="A254:A257"/>
    <mergeCell ref="A250:A252"/>
    <mergeCell ref="A233:A234"/>
    <mergeCell ref="F317:F320"/>
    <mergeCell ref="A236:A239"/>
    <mergeCell ref="F307:F310"/>
    <mergeCell ref="D289:D298"/>
    <mergeCell ref="F289:F298"/>
    <mergeCell ref="D312:D315"/>
    <mergeCell ref="A289:A298"/>
    <mergeCell ref="E210:E218"/>
    <mergeCell ref="E198:E208"/>
    <mergeCell ref="E241:E245"/>
    <mergeCell ref="D236:D239"/>
    <mergeCell ref="D264:D267"/>
    <mergeCell ref="D247:D248"/>
    <mergeCell ref="D241:D245"/>
    <mergeCell ref="D280:D287"/>
    <mergeCell ref="A3:F3"/>
    <mergeCell ref="A5:A10"/>
    <mergeCell ref="D5:D10"/>
    <mergeCell ref="F5:F10"/>
    <mergeCell ref="E5:E10"/>
    <mergeCell ref="A198:A207"/>
    <mergeCell ref="F30:F38"/>
    <mergeCell ref="E169:E178"/>
    <mergeCell ref="F169:F178"/>
    <mergeCell ref="D169:D178"/>
    <mergeCell ref="A68:A72"/>
    <mergeCell ref="D68:D72"/>
    <mergeCell ref="D111:D141"/>
    <mergeCell ref="A111:A141"/>
    <mergeCell ref="A269:A278"/>
    <mergeCell ref="D180:D184"/>
    <mergeCell ref="D99:D109"/>
    <mergeCell ref="D198:D208"/>
    <mergeCell ref="A169:A178"/>
    <mergeCell ref="D163:D167"/>
    <mergeCell ref="A12:A22"/>
    <mergeCell ref="D12:D22"/>
    <mergeCell ref="E12:E22"/>
    <mergeCell ref="A231:F231"/>
    <mergeCell ref="F264:F267"/>
    <mergeCell ref="A317:A320"/>
    <mergeCell ref="A24:A28"/>
    <mergeCell ref="F24:F28"/>
    <mergeCell ref="D24:D28"/>
    <mergeCell ref="D30:D38"/>
    <mergeCell ref="F12:F22"/>
    <mergeCell ref="A48:A62"/>
    <mergeCell ref="D210:D218"/>
    <mergeCell ref="F111:F141"/>
    <mergeCell ref="E155:E161"/>
    <mergeCell ref="A195:A196"/>
    <mergeCell ref="E186:E193"/>
    <mergeCell ref="F198:F208"/>
    <mergeCell ref="F99:F109"/>
    <mergeCell ref="F195:F196"/>
    <mergeCell ref="A30:A38"/>
    <mergeCell ref="F233:F234"/>
    <mergeCell ref="A180:A184"/>
    <mergeCell ref="A40:A46"/>
    <mergeCell ref="A64:A66"/>
    <mergeCell ref="F74:F97"/>
    <mergeCell ref="A155:A161"/>
    <mergeCell ref="E180:E184"/>
    <mergeCell ref="E163:E167"/>
    <mergeCell ref="A210:A218"/>
    <mergeCell ref="D220:D227"/>
    <mergeCell ref="D350:D353"/>
    <mergeCell ref="E350:E353"/>
    <mergeCell ref="A74:A97"/>
    <mergeCell ref="D74:D97"/>
    <mergeCell ref="E74:E97"/>
    <mergeCell ref="A333:A335"/>
    <mergeCell ref="D333:D335"/>
    <mergeCell ref="E333:E335"/>
    <mergeCell ref="A312:A315"/>
    <mergeCell ref="D340:D348"/>
    <mergeCell ref="E340:E348"/>
    <mergeCell ref="A337:A338"/>
    <mergeCell ref="F333:F335"/>
    <mergeCell ref="A350:A353"/>
    <mergeCell ref="F241:F245"/>
    <mergeCell ref="F269:F278"/>
    <mergeCell ref="D269:D278"/>
    <mergeCell ref="E269:E278"/>
    <mergeCell ref="A340:A348"/>
    <mergeCell ref="E115:E117"/>
    <mergeCell ref="E120:E121"/>
    <mergeCell ref="E126:E129"/>
    <mergeCell ref="E312:E315"/>
    <mergeCell ref="F312:F315"/>
    <mergeCell ref="F350:F353"/>
    <mergeCell ref="F210:F218"/>
    <mergeCell ref="E324:E331"/>
    <mergeCell ref="E307:E310"/>
    <mergeCell ref="F280:F287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unattend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ПушкареваТЧ</cp:lastModifiedBy>
  <cp:lastPrinted>2019-08-21T05:23:54Z</cp:lastPrinted>
  <dcterms:created xsi:type="dcterms:W3CDTF">2008-11-20T02:21:43Z</dcterms:created>
  <dcterms:modified xsi:type="dcterms:W3CDTF">2020-04-13T01:46:16Z</dcterms:modified>
  <cp:category/>
  <cp:version/>
  <cp:contentType/>
  <cp:contentStatus/>
</cp:coreProperties>
</file>